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6" i="1"/>
  <c r="I10"/>
  <c r="I16"/>
  <c r="I17"/>
  <c r="J6"/>
  <c r="J10"/>
  <c r="J11"/>
  <c r="J16"/>
  <c r="J19" s="1"/>
  <c r="J22" s="1"/>
  <c r="J17"/>
  <c r="J18"/>
  <c r="J25"/>
  <c r="D17"/>
  <c r="E18" s="1"/>
  <c r="E17"/>
  <c r="F18" s="1"/>
  <c r="F17"/>
  <c r="G18" s="1"/>
  <c r="G17"/>
  <c r="H18" s="1"/>
  <c r="H17"/>
  <c r="I18" s="1"/>
  <c r="I19" s="1"/>
  <c r="I22" s="1"/>
  <c r="C17"/>
  <c r="D18" s="1"/>
  <c r="D16"/>
  <c r="E16"/>
  <c r="F16"/>
  <c r="G16"/>
  <c r="H16"/>
  <c r="C16"/>
  <c r="C19" s="1"/>
  <c r="C22" s="1"/>
  <c r="C24" s="1"/>
  <c r="D6"/>
  <c r="E11" s="1"/>
  <c r="E6"/>
  <c r="F11" s="1"/>
  <c r="F6"/>
  <c r="G11" s="1"/>
  <c r="G6"/>
  <c r="G10" s="1"/>
  <c r="H6"/>
  <c r="H10" s="1"/>
  <c r="C6"/>
  <c r="C10" s="1"/>
  <c r="C13" s="1"/>
  <c r="I24" l="1"/>
  <c r="H25"/>
  <c r="I26" s="1"/>
  <c r="J24"/>
  <c r="I25"/>
  <c r="J26" s="1"/>
  <c r="H19"/>
  <c r="H22" s="1"/>
  <c r="F19"/>
  <c r="F22" s="1"/>
  <c r="E25" s="1"/>
  <c r="F26" s="1"/>
  <c r="D19"/>
  <c r="D22" s="1"/>
  <c r="G19"/>
  <c r="G22" s="1"/>
  <c r="F25" s="1"/>
  <c r="G26" s="1"/>
  <c r="J13"/>
  <c r="I11"/>
  <c r="I13" s="1"/>
  <c r="G13"/>
  <c r="E19"/>
  <c r="E22" s="1"/>
  <c r="D25" s="1"/>
  <c r="E26" s="1"/>
  <c r="G24"/>
  <c r="G25"/>
  <c r="H26" s="1"/>
  <c r="H24"/>
  <c r="F24"/>
  <c r="D24"/>
  <c r="C25"/>
  <c r="D26" s="1"/>
  <c r="E10"/>
  <c r="E13" s="1"/>
  <c r="H11"/>
  <c r="H13" s="1"/>
  <c r="D11"/>
  <c r="F10"/>
  <c r="F13" s="1"/>
  <c r="D10"/>
  <c r="D13" s="1"/>
  <c r="J27" l="1"/>
  <c r="J29" s="1"/>
  <c r="I27"/>
  <c r="I29" s="1"/>
  <c r="F27"/>
  <c r="F29" s="1"/>
  <c r="H27"/>
  <c r="H29" s="1"/>
  <c r="E24"/>
  <c r="G27"/>
  <c r="G29" s="1"/>
  <c r="E27"/>
  <c r="E29" s="1"/>
  <c r="D27"/>
  <c r="D29" s="1"/>
  <c r="C27"/>
  <c r="C29" s="1"/>
</calcChain>
</file>

<file path=xl/sharedStrings.xml><?xml version="1.0" encoding="utf-8"?>
<sst xmlns="http://schemas.openxmlformats.org/spreadsheetml/2006/main" count="57" uniqueCount="29">
  <si>
    <t xml:space="preserve">Sales in Unit </t>
  </si>
  <si>
    <t>Q2</t>
  </si>
  <si>
    <t>Q3</t>
  </si>
  <si>
    <t>Q4</t>
  </si>
  <si>
    <t>Q1</t>
  </si>
  <si>
    <t>Collection (75%)</t>
  </si>
  <si>
    <t>Collection (25%)</t>
  </si>
  <si>
    <t xml:space="preserve">Budgeted Sales of Finished Goods Units </t>
  </si>
  <si>
    <t xml:space="preserve">Finished Goods Units to be Produced </t>
  </si>
  <si>
    <t>Budgeted Finished Units to be Produced</t>
  </si>
  <si>
    <t>*Selling Price Per Unit ($)</t>
  </si>
  <si>
    <t>Plus Desired Ending Inventory of Finished Goods Units</t>
  </si>
  <si>
    <t xml:space="preserve">Minus Beginning Inventory of Finished Goods Units </t>
  </si>
  <si>
    <t>Accounts Receivable ($)</t>
  </si>
  <si>
    <t>*Raw Materials Needed for Each Finished Goods Unit (pounds)</t>
  </si>
  <si>
    <t>Total Raw Materials Units Needed for Production (pounds)</t>
  </si>
  <si>
    <t>Plus Desired Raw Materials Ending Inventory (pound)</t>
  </si>
  <si>
    <t>Minus Beginning Raw Materials on Hand (pound)</t>
  </si>
  <si>
    <t>Raw Materials Needed to Purchase (pound)</t>
  </si>
  <si>
    <t>*Cost Per Raw Materials Unit ($)</t>
  </si>
  <si>
    <t>Budgeted Cost of Purchases ($)</t>
  </si>
  <si>
    <t>Total Quarterly Collection ($)</t>
  </si>
  <si>
    <t xml:space="preserve">Budgeted Sales Revenue </t>
  </si>
  <si>
    <t>YEAR TWO</t>
  </si>
  <si>
    <t>YEAR THREE</t>
  </si>
  <si>
    <t xml:space="preserve">(1) Sales Budget </t>
  </si>
  <si>
    <t>(2) Schedule of Expected Cash Collections</t>
  </si>
  <si>
    <t xml:space="preserve">(3) Production Budget </t>
  </si>
  <si>
    <t xml:space="preserve">(4) Direct Materials Budget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</si>
</sst>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A22" sqref="A22"/>
    </sheetView>
  </sheetViews>
  <sheetFormatPr defaultRowHeight="15"/>
  <cols>
    <col min="2" max="2" width="46.5703125" customWidth="1"/>
    <col min="3" max="10" width="9.140625" style="6"/>
  </cols>
  <sheetData>
    <row r="1" spans="1:10" s="1" customFormat="1">
      <c r="A1" s="1" t="s">
        <v>25</v>
      </c>
      <c r="C1" s="4"/>
      <c r="D1" s="4"/>
      <c r="E1" s="4"/>
      <c r="F1" s="4"/>
      <c r="G1" s="4"/>
      <c r="H1" s="4"/>
      <c r="I1" s="4"/>
      <c r="J1" s="4"/>
    </row>
    <row r="2" spans="1:10" s="1" customFormat="1">
      <c r="C2" s="4" t="s">
        <v>23</v>
      </c>
      <c r="D2" s="4"/>
      <c r="E2" s="4"/>
      <c r="F2" s="4"/>
      <c r="G2" s="4" t="s">
        <v>24</v>
      </c>
      <c r="H2" s="4"/>
      <c r="I2" s="4"/>
      <c r="J2" s="4"/>
    </row>
    <row r="3" spans="1:10" s="1" customFormat="1">
      <c r="C3" s="4" t="s">
        <v>4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1</v>
      </c>
      <c r="I3" s="4" t="s">
        <v>2</v>
      </c>
      <c r="J3" s="4" t="s">
        <v>3</v>
      </c>
    </row>
    <row r="4" spans="1:10">
      <c r="A4" t="s">
        <v>0</v>
      </c>
      <c r="C4" s="5">
        <v>40000</v>
      </c>
      <c r="D4" s="5">
        <v>65000</v>
      </c>
      <c r="E4" s="5">
        <v>110000</v>
      </c>
      <c r="F4" s="5">
        <v>70000</v>
      </c>
      <c r="G4" s="5">
        <v>65000</v>
      </c>
      <c r="H4" s="5">
        <v>55000</v>
      </c>
    </row>
    <row r="5" spans="1:10">
      <c r="A5" t="s">
        <v>10</v>
      </c>
      <c r="C5" s="6">
        <v>10</v>
      </c>
      <c r="D5" s="6">
        <v>10</v>
      </c>
      <c r="E5" s="6">
        <v>10</v>
      </c>
      <c r="F5" s="6">
        <v>10</v>
      </c>
      <c r="G5" s="6">
        <v>10</v>
      </c>
      <c r="H5" s="6">
        <v>10</v>
      </c>
      <c r="I5" s="6">
        <v>10</v>
      </c>
      <c r="J5" s="6">
        <v>10</v>
      </c>
    </row>
    <row r="6" spans="1:10" s="1" customFormat="1">
      <c r="A6" s="1" t="s">
        <v>22</v>
      </c>
      <c r="C6" s="7">
        <f>C4*C5</f>
        <v>400000</v>
      </c>
      <c r="D6" s="7">
        <f t="shared" ref="D6:H6" si="0">D4*D5</f>
        <v>650000</v>
      </c>
      <c r="E6" s="7">
        <f t="shared" si="0"/>
        <v>1100000</v>
      </c>
      <c r="F6" s="7">
        <f t="shared" si="0"/>
        <v>700000</v>
      </c>
      <c r="G6" s="7">
        <f t="shared" si="0"/>
        <v>650000</v>
      </c>
      <c r="H6" s="7">
        <f t="shared" si="0"/>
        <v>550000</v>
      </c>
      <c r="I6" s="7">
        <f>I4*I5</f>
        <v>0</v>
      </c>
      <c r="J6" s="7">
        <f t="shared" ref="J6" si="1">J4*J5</f>
        <v>0</v>
      </c>
    </row>
    <row r="8" spans="1:10" s="3" customFormat="1">
      <c r="A8" s="2" t="s">
        <v>26</v>
      </c>
      <c r="C8" s="8"/>
      <c r="D8" s="8"/>
      <c r="E8" s="8"/>
      <c r="F8" s="8"/>
      <c r="G8" s="8"/>
      <c r="H8" s="8"/>
      <c r="I8" s="8"/>
      <c r="J8" s="8"/>
    </row>
    <row r="9" spans="1:10" s="1" customFormat="1">
      <c r="C9" s="4" t="s">
        <v>4</v>
      </c>
      <c r="D9" s="4" t="s">
        <v>1</v>
      </c>
      <c r="E9" s="4" t="s">
        <v>2</v>
      </c>
      <c r="F9" s="4" t="s">
        <v>3</v>
      </c>
      <c r="G9" s="4" t="s">
        <v>4</v>
      </c>
      <c r="H9" s="4" t="s">
        <v>1</v>
      </c>
      <c r="I9" s="4" t="s">
        <v>2</v>
      </c>
      <c r="J9" s="4" t="s">
        <v>3</v>
      </c>
    </row>
    <row r="10" spans="1:10">
      <c r="A10" t="s">
        <v>5</v>
      </c>
      <c r="C10" s="6">
        <f>75%*C6</f>
        <v>300000</v>
      </c>
      <c r="D10" s="6">
        <f t="shared" ref="D10:J10" si="2">75%*D6</f>
        <v>487500</v>
      </c>
      <c r="E10" s="6">
        <f t="shared" si="2"/>
        <v>825000</v>
      </c>
      <c r="F10" s="6">
        <f t="shared" si="2"/>
        <v>525000</v>
      </c>
      <c r="G10" s="6">
        <f t="shared" si="2"/>
        <v>487500</v>
      </c>
      <c r="H10" s="6">
        <f t="shared" si="2"/>
        <v>412500</v>
      </c>
      <c r="I10" s="6">
        <f t="shared" si="2"/>
        <v>0</v>
      </c>
      <c r="J10" s="6">
        <f t="shared" si="2"/>
        <v>0</v>
      </c>
    </row>
    <row r="11" spans="1:10">
      <c r="A11" t="s">
        <v>6</v>
      </c>
      <c r="D11" s="6">
        <f>25%*C6</f>
        <v>100000</v>
      </c>
      <c r="E11" s="6">
        <f t="shared" ref="E11:I11" si="3">25%*D6</f>
        <v>162500</v>
      </c>
      <c r="F11" s="6">
        <f t="shared" si="3"/>
        <v>275000</v>
      </c>
      <c r="G11" s="6">
        <f t="shared" si="3"/>
        <v>175000</v>
      </c>
      <c r="H11" s="6">
        <f t="shared" si="3"/>
        <v>162500</v>
      </c>
      <c r="I11" s="6">
        <f t="shared" si="3"/>
        <v>137500</v>
      </c>
      <c r="J11" s="6">
        <f>25%*I6</f>
        <v>0</v>
      </c>
    </row>
    <row r="12" spans="1:10">
      <c r="A12" t="s">
        <v>13</v>
      </c>
      <c r="G12" s="5">
        <v>70000</v>
      </c>
    </row>
    <row r="13" spans="1:10" s="1" customFormat="1">
      <c r="A13" s="1" t="s">
        <v>21</v>
      </c>
      <c r="C13" s="4">
        <f>C10+C11</f>
        <v>300000</v>
      </c>
      <c r="D13" s="4">
        <f t="shared" ref="D13:J13" si="4">D10+D11</f>
        <v>587500</v>
      </c>
      <c r="E13" s="4">
        <f t="shared" si="4"/>
        <v>987500</v>
      </c>
      <c r="F13" s="4">
        <f t="shared" si="4"/>
        <v>800000</v>
      </c>
      <c r="G13" s="7">
        <f>G10+G11+G12</f>
        <v>732500</v>
      </c>
      <c r="H13" s="4">
        <f t="shared" si="4"/>
        <v>575000</v>
      </c>
      <c r="I13" s="4">
        <f t="shared" si="4"/>
        <v>137500</v>
      </c>
      <c r="J13" s="4">
        <f t="shared" si="4"/>
        <v>0</v>
      </c>
    </row>
    <row r="15" spans="1:10" s="1" customFormat="1">
      <c r="A15" s="1" t="s">
        <v>27</v>
      </c>
      <c r="C15" s="4" t="s">
        <v>4</v>
      </c>
      <c r="D15" s="4" t="s">
        <v>1</v>
      </c>
      <c r="E15" s="4" t="s">
        <v>2</v>
      </c>
      <c r="F15" s="4" t="s">
        <v>3</v>
      </c>
      <c r="G15" s="4" t="s">
        <v>4</v>
      </c>
      <c r="H15" s="4" t="s">
        <v>1</v>
      </c>
      <c r="I15" s="4" t="s">
        <v>2</v>
      </c>
      <c r="J15" s="4" t="s">
        <v>3</v>
      </c>
    </row>
    <row r="16" spans="1:10">
      <c r="A16" t="s">
        <v>7</v>
      </c>
      <c r="C16" s="5">
        <f>C4</f>
        <v>40000</v>
      </c>
      <c r="D16" s="5">
        <f t="shared" ref="D16:J16" si="5">D4</f>
        <v>65000</v>
      </c>
      <c r="E16" s="5">
        <f t="shared" si="5"/>
        <v>110000</v>
      </c>
      <c r="F16" s="5">
        <f t="shared" si="5"/>
        <v>70000</v>
      </c>
      <c r="G16" s="5">
        <f t="shared" si="5"/>
        <v>65000</v>
      </c>
      <c r="H16" s="5">
        <f t="shared" si="5"/>
        <v>55000</v>
      </c>
      <c r="I16" s="5">
        <f t="shared" si="5"/>
        <v>0</v>
      </c>
      <c r="J16" s="5">
        <f t="shared" si="5"/>
        <v>0</v>
      </c>
    </row>
    <row r="17" spans="1:10">
      <c r="A17" t="s">
        <v>11</v>
      </c>
      <c r="C17" s="6">
        <f>30%*D4</f>
        <v>19500</v>
      </c>
      <c r="D17" s="6">
        <f t="shared" ref="D17:J17" si="6">30%*E4</f>
        <v>33000</v>
      </c>
      <c r="E17" s="6">
        <f t="shared" si="6"/>
        <v>21000</v>
      </c>
      <c r="F17" s="6">
        <f t="shared" si="6"/>
        <v>19500</v>
      </c>
      <c r="G17" s="6">
        <f t="shared" si="6"/>
        <v>16500</v>
      </c>
      <c r="H17" s="6">
        <f>30%*I4</f>
        <v>0</v>
      </c>
      <c r="I17" s="6">
        <f t="shared" si="6"/>
        <v>0</v>
      </c>
      <c r="J17" s="6">
        <f t="shared" si="6"/>
        <v>0</v>
      </c>
    </row>
    <row r="18" spans="1:10">
      <c r="A18" t="s">
        <v>12</v>
      </c>
      <c r="C18" s="5">
        <v>15000</v>
      </c>
      <c r="D18" s="6">
        <f>C17</f>
        <v>19500</v>
      </c>
      <c r="E18" s="6">
        <f t="shared" ref="E18:I18" si="7">D17</f>
        <v>33000</v>
      </c>
      <c r="F18" s="6">
        <f t="shared" si="7"/>
        <v>21000</v>
      </c>
      <c r="G18" s="6">
        <f t="shared" si="7"/>
        <v>19500</v>
      </c>
      <c r="H18" s="6">
        <f t="shared" si="7"/>
        <v>16500</v>
      </c>
      <c r="I18" s="6">
        <f t="shared" si="7"/>
        <v>0</v>
      </c>
      <c r="J18" s="6">
        <f>I17</f>
        <v>0</v>
      </c>
    </row>
    <row r="19" spans="1:10" s="1" customFormat="1">
      <c r="A19" s="1" t="s">
        <v>8</v>
      </c>
      <c r="C19" s="7">
        <f>C16+C17-C18</f>
        <v>44500</v>
      </c>
      <c r="D19" s="7">
        <f t="shared" ref="D19:J19" si="8">D16+D17-D18</f>
        <v>78500</v>
      </c>
      <c r="E19" s="7">
        <f t="shared" si="8"/>
        <v>98000</v>
      </c>
      <c r="F19" s="7">
        <f t="shared" si="8"/>
        <v>68500</v>
      </c>
      <c r="G19" s="7">
        <f t="shared" si="8"/>
        <v>62000</v>
      </c>
      <c r="H19" s="7">
        <f t="shared" si="8"/>
        <v>38500</v>
      </c>
      <c r="I19" s="7">
        <f t="shared" si="8"/>
        <v>0</v>
      </c>
      <c r="J19" s="7">
        <f t="shared" si="8"/>
        <v>0</v>
      </c>
    </row>
    <row r="21" spans="1:10" s="1" customFormat="1">
      <c r="A21" s="1" t="s">
        <v>28</v>
      </c>
      <c r="C21" s="4" t="s">
        <v>4</v>
      </c>
      <c r="D21" s="4" t="s">
        <v>1</v>
      </c>
      <c r="E21" s="4" t="s">
        <v>2</v>
      </c>
      <c r="F21" s="4" t="s">
        <v>3</v>
      </c>
      <c r="G21" s="4" t="s">
        <v>4</v>
      </c>
      <c r="H21" s="4" t="s">
        <v>1</v>
      </c>
      <c r="I21" s="4" t="s">
        <v>2</v>
      </c>
      <c r="J21" s="4" t="s">
        <v>3</v>
      </c>
    </row>
    <row r="22" spans="1:10">
      <c r="A22" t="s">
        <v>9</v>
      </c>
      <c r="C22" s="5">
        <f>C19</f>
        <v>44500</v>
      </c>
      <c r="D22" s="5">
        <f t="shared" ref="D22:J22" si="9">D19</f>
        <v>78500</v>
      </c>
      <c r="E22" s="5">
        <f t="shared" si="9"/>
        <v>98000</v>
      </c>
      <c r="F22" s="5">
        <f t="shared" si="9"/>
        <v>68500</v>
      </c>
      <c r="G22" s="5">
        <f t="shared" si="9"/>
        <v>62000</v>
      </c>
      <c r="H22" s="5">
        <f t="shared" si="9"/>
        <v>38500</v>
      </c>
      <c r="I22" s="5">
        <f t="shared" si="9"/>
        <v>0</v>
      </c>
      <c r="J22" s="5">
        <f t="shared" si="9"/>
        <v>0</v>
      </c>
    </row>
    <row r="23" spans="1:10" s="9" customFormat="1">
      <c r="A23" s="11" t="s">
        <v>14</v>
      </c>
      <c r="C23" s="10">
        <v>5</v>
      </c>
      <c r="D23" s="10">
        <v>5</v>
      </c>
      <c r="E23" s="10">
        <v>5</v>
      </c>
      <c r="F23" s="10">
        <v>5</v>
      </c>
      <c r="G23" s="10">
        <v>5</v>
      </c>
      <c r="H23" s="10">
        <v>5</v>
      </c>
      <c r="I23" s="10">
        <v>5</v>
      </c>
      <c r="J23" s="10">
        <v>5</v>
      </c>
    </row>
    <row r="24" spans="1:10" s="1" customFormat="1">
      <c r="A24" s="1" t="s">
        <v>15</v>
      </c>
      <c r="C24" s="4">
        <f>C22*C23</f>
        <v>222500</v>
      </c>
      <c r="D24" s="4">
        <f t="shared" ref="D24:J24" si="10">D22*D23</f>
        <v>392500</v>
      </c>
      <c r="E24" s="4">
        <f t="shared" si="10"/>
        <v>490000</v>
      </c>
      <c r="F24" s="4">
        <f t="shared" si="10"/>
        <v>342500</v>
      </c>
      <c r="G24" s="4">
        <f t="shared" si="10"/>
        <v>310000</v>
      </c>
      <c r="H24" s="4">
        <f t="shared" si="10"/>
        <v>192500</v>
      </c>
      <c r="I24" s="4">
        <f t="shared" si="10"/>
        <v>0</v>
      </c>
      <c r="J24" s="4">
        <f t="shared" si="10"/>
        <v>0</v>
      </c>
    </row>
    <row r="25" spans="1:10">
      <c r="A25" t="s">
        <v>16</v>
      </c>
      <c r="C25" s="6">
        <f>10%*D22</f>
        <v>7850</v>
      </c>
      <c r="D25" s="6">
        <f t="shared" ref="D25:J25" si="11">10%*E22</f>
        <v>9800</v>
      </c>
      <c r="E25" s="6">
        <f t="shared" si="11"/>
        <v>6850</v>
      </c>
      <c r="F25" s="6">
        <f t="shared" si="11"/>
        <v>6200</v>
      </c>
      <c r="G25" s="6">
        <f t="shared" si="11"/>
        <v>3850</v>
      </c>
      <c r="H25" s="6">
        <f>10%*I22</f>
        <v>0</v>
      </c>
      <c r="I25" s="6">
        <f t="shared" si="11"/>
        <v>0</v>
      </c>
      <c r="J25" s="6">
        <f t="shared" si="11"/>
        <v>0</v>
      </c>
    </row>
    <row r="26" spans="1:10">
      <c r="A26" t="s">
        <v>17</v>
      </c>
      <c r="C26" s="5">
        <v>38000</v>
      </c>
      <c r="D26" s="6">
        <f>C25</f>
        <v>7850</v>
      </c>
      <c r="E26" s="6">
        <f t="shared" ref="E26:I26" si="12">D25</f>
        <v>9800</v>
      </c>
      <c r="F26" s="6">
        <f t="shared" si="12"/>
        <v>6850</v>
      </c>
      <c r="G26" s="6">
        <f t="shared" si="12"/>
        <v>6200</v>
      </c>
      <c r="H26" s="6">
        <f t="shared" si="12"/>
        <v>3850</v>
      </c>
      <c r="I26" s="6">
        <f t="shared" si="12"/>
        <v>0</v>
      </c>
      <c r="J26" s="6">
        <f>I25</f>
        <v>0</v>
      </c>
    </row>
    <row r="27" spans="1:10">
      <c r="A27" t="s">
        <v>18</v>
      </c>
      <c r="C27" s="5">
        <f>C24+C25-C26</f>
        <v>192350</v>
      </c>
      <c r="D27" s="5">
        <f t="shared" ref="D27:J27" si="13">D24+D25-D26</f>
        <v>394450</v>
      </c>
      <c r="E27" s="5">
        <f t="shared" si="13"/>
        <v>487050</v>
      </c>
      <c r="F27" s="5">
        <f t="shared" si="13"/>
        <v>341850</v>
      </c>
      <c r="G27" s="5">
        <f t="shared" si="13"/>
        <v>307650</v>
      </c>
      <c r="H27" s="5">
        <f t="shared" si="13"/>
        <v>188650</v>
      </c>
      <c r="I27" s="5">
        <f t="shared" si="13"/>
        <v>0</v>
      </c>
      <c r="J27" s="5">
        <f t="shared" si="13"/>
        <v>0</v>
      </c>
    </row>
    <row r="28" spans="1:10">
      <c r="A28" t="s">
        <v>19</v>
      </c>
      <c r="C28" s="6">
        <v>0.8</v>
      </c>
      <c r="D28" s="6">
        <v>0.8</v>
      </c>
      <c r="E28" s="6">
        <v>0.8</v>
      </c>
      <c r="F28" s="6">
        <v>0.8</v>
      </c>
      <c r="G28" s="6">
        <v>0.8</v>
      </c>
      <c r="H28" s="6">
        <v>0.8</v>
      </c>
      <c r="I28" s="6">
        <v>0.8</v>
      </c>
      <c r="J28" s="6">
        <v>0.8</v>
      </c>
    </row>
    <row r="29" spans="1:10" s="1" customFormat="1">
      <c r="A29" s="1" t="s">
        <v>20</v>
      </c>
      <c r="C29" s="4">
        <f>C27*C28</f>
        <v>153880</v>
      </c>
      <c r="D29" s="4">
        <f t="shared" ref="D29:J29" si="14">D27*D28</f>
        <v>315560</v>
      </c>
      <c r="E29" s="4">
        <f t="shared" si="14"/>
        <v>389640</v>
      </c>
      <c r="F29" s="4">
        <f t="shared" si="14"/>
        <v>273480</v>
      </c>
      <c r="G29" s="4">
        <f t="shared" si="14"/>
        <v>246120</v>
      </c>
      <c r="H29" s="4">
        <f t="shared" si="14"/>
        <v>150920</v>
      </c>
      <c r="I29" s="4">
        <f t="shared" si="14"/>
        <v>0</v>
      </c>
      <c r="J29" s="4">
        <f t="shared" si="14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</dc:creator>
  <cp:lastModifiedBy>lawrence</cp:lastModifiedBy>
  <dcterms:created xsi:type="dcterms:W3CDTF">2017-10-24T18:41:59Z</dcterms:created>
  <dcterms:modified xsi:type="dcterms:W3CDTF">2017-10-25T03:51:08Z</dcterms:modified>
</cp:coreProperties>
</file>