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filterPrivacy="1" codeName="ThisWorkbook"/>
  <xr:revisionPtr revIDLastSave="0" documentId="8_{4D2EC8A1-47B2-EA4D-918A-C1650869AB76}" xr6:coauthVersionLast="45" xr6:coauthVersionMax="45" xr10:uidLastSave="{00000000-0000-0000-0000-000000000000}"/>
  <bookViews>
    <workbookView xWindow="0" yWindow="460" windowWidth="19860" windowHeight="11460" xr2:uid="{00000000-000D-0000-FFFF-FFFF00000000}"/>
  </bookViews>
  <sheets>
    <sheet name="ProjectSchedule" sheetId="11" r:id="rId1"/>
    <sheet name="About" sheetId="12" r:id="rId2"/>
  </sheets>
  <definedNames>
    <definedName name="Display_Week">ProjectSchedule!$E$4</definedName>
    <definedName name="_xlnm.Print_Titles" localSheetId="0">ProjectSchedule!$4:$6</definedName>
    <definedName name="Project_Start">ProjectSchedule!$E$3</definedName>
    <definedName name="task_end" localSheetId="0">ProjectSchedule!$F1</definedName>
    <definedName name="task_progress" localSheetId="0">ProjectSchedule!$D1</definedName>
    <definedName name="task_start" localSheetId="0">ProjectSchedule!$E1</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11" l="1"/>
  <c r="H7" i="11"/>
  <c r="E3" i="11" l="1"/>
  <c r="E9" i="11" s="1"/>
  <c r="F9" i="11" s="1"/>
  <c r="E10" i="11" l="1"/>
  <c r="F10" i="11" s="1"/>
  <c r="I5" i="11"/>
  <c r="H41" i="11"/>
  <c r="H29" i="11"/>
  <c r="H22" i="11"/>
  <c r="H14" i="11"/>
  <c r="H8" i="11"/>
  <c r="H9" i="11" l="1"/>
  <c r="E11" i="11"/>
  <c r="F11" i="11" s="1"/>
  <c r="E15" i="11" s="1"/>
  <c r="F15" i="11" s="1"/>
  <c r="E16" i="11" s="1"/>
  <c r="F16" i="11" s="1"/>
  <c r="I6" i="11"/>
  <c r="H10" i="11" l="1"/>
  <c r="H15" i="11"/>
  <c r="H13" i="11"/>
  <c r="J5" i="11"/>
  <c r="K5" i="11" s="1"/>
  <c r="L5" i="11" s="1"/>
  <c r="M5" i="11" s="1"/>
  <c r="N5" i="11" s="1"/>
  <c r="O5" i="11" s="1"/>
  <c r="P5" i="11" s="1"/>
  <c r="I4" i="11"/>
  <c r="H16" i="11" l="1"/>
  <c r="E17" i="11"/>
  <c r="H11" i="11"/>
  <c r="H12" i="11"/>
  <c r="P4" i="11"/>
  <c r="Q5" i="11"/>
  <c r="R5" i="11" s="1"/>
  <c r="S5" i="11" s="1"/>
  <c r="T5" i="11" s="1"/>
  <c r="U5" i="11" s="1"/>
  <c r="V5" i="11" s="1"/>
  <c r="W5" i="11" s="1"/>
  <c r="J6" i="11"/>
  <c r="F17" i="11" l="1"/>
  <c r="E18" i="11" s="1"/>
  <c r="F18" i="11" s="1"/>
  <c r="E19" i="11" s="1"/>
  <c r="F19" i="11" s="1"/>
  <c r="E20" i="11" s="1"/>
  <c r="F20" i="11" s="1"/>
  <c r="E21" i="11" s="1"/>
  <c r="F21" i="11" s="1"/>
  <c r="E23" i="11" s="1"/>
  <c r="F23" i="11" s="1"/>
  <c r="E24" i="11" s="1"/>
  <c r="H17" i="11"/>
  <c r="W4" i="11"/>
  <c r="X5" i="11"/>
  <c r="Y5" i="11" s="1"/>
  <c r="Z5" i="11" s="1"/>
  <c r="AA5" i="11" s="1"/>
  <c r="AB5" i="11" s="1"/>
  <c r="AC5" i="11" s="1"/>
  <c r="AD5" i="11" s="1"/>
  <c r="K6" i="11"/>
  <c r="F24" i="11" l="1"/>
  <c r="E25" i="11" s="1"/>
  <c r="F25" i="11" s="1"/>
  <c r="E26" i="11" s="1"/>
  <c r="F26" i="11" s="1"/>
  <c r="E27" i="11" s="1"/>
  <c r="F27" i="11" s="1"/>
  <c r="E28" i="11" s="1"/>
  <c r="H23" i="11"/>
  <c r="H18" i="11"/>
  <c r="AE5" i="11"/>
  <c r="AF5" i="11" s="1"/>
  <c r="AG5" i="11" s="1"/>
  <c r="AH5" i="11" s="1"/>
  <c r="AI5" i="11" s="1"/>
  <c r="AJ5" i="11" s="1"/>
  <c r="AD4" i="11"/>
  <c r="L6" i="11"/>
  <c r="F28" i="11" l="1"/>
  <c r="E30" i="11" s="1"/>
  <c r="F30" i="11" s="1"/>
  <c r="H24" i="11"/>
  <c r="AK5" i="11"/>
  <c r="AL5" i="11" s="1"/>
  <c r="AM5" i="11" s="1"/>
  <c r="AN5" i="11" s="1"/>
  <c r="AO5" i="11" s="1"/>
  <c r="AP5" i="11" s="1"/>
  <c r="AQ5" i="11" s="1"/>
  <c r="M6" i="11"/>
  <c r="H30" i="11" l="1"/>
  <c r="E31" i="11"/>
  <c r="H26" i="11"/>
  <c r="H27" i="11"/>
  <c r="H25" i="11"/>
  <c r="AR5" i="11"/>
  <c r="AS5" i="11" s="1"/>
  <c r="AK4" i="11"/>
  <c r="N6" i="11"/>
  <c r="F31" i="11" l="1"/>
  <c r="AT5" i="11"/>
  <c r="AS6" i="11"/>
  <c r="AR4" i="11"/>
  <c r="O6" i="11"/>
  <c r="H31" i="11" l="1"/>
  <c r="E32" i="11"/>
  <c r="AU5" i="11"/>
  <c r="AT6" i="11"/>
  <c r="F32" i="11" l="1"/>
  <c r="AV5" i="11"/>
  <c r="AU6" i="11"/>
  <c r="P6" i="11"/>
  <c r="Q6" i="11"/>
  <c r="H32" i="11" l="1"/>
  <c r="E33" i="11"/>
  <c r="AW5" i="11"/>
  <c r="AV6" i="11"/>
  <c r="R6" i="11"/>
  <c r="F33" i="11" l="1"/>
  <c r="AX5" i="11"/>
  <c r="AY5" i="11" s="1"/>
  <c r="AW6" i="11"/>
  <c r="S6" i="11"/>
  <c r="H33" i="11" l="1"/>
  <c r="E34" i="11"/>
  <c r="F34" i="11" s="1"/>
  <c r="E35" i="11" s="1"/>
  <c r="F35" i="11" s="1"/>
  <c r="E36" i="11" s="1"/>
  <c r="F36" i="11" s="1"/>
  <c r="AY6" i="11"/>
  <c r="AZ5" i="11"/>
  <c r="AY4" i="11"/>
  <c r="AX6" i="11"/>
  <c r="T6" i="11"/>
  <c r="E37" i="11" l="1"/>
  <c r="F37" i="11" s="1"/>
  <c r="E38" i="11" s="1"/>
  <c r="F38" i="11" s="1"/>
  <c r="E39" i="11" s="1"/>
  <c r="F39" i="11" s="1"/>
  <c r="BA5" i="11"/>
  <c r="AZ6" i="11"/>
  <c r="U6" i="11"/>
  <c r="H39" i="11" l="1"/>
  <c r="BA6" i="11"/>
  <c r="BB5" i="11"/>
  <c r="V6" i="11"/>
  <c r="BB6" i="11" l="1"/>
  <c r="BC5" i="11"/>
  <c r="W6" i="11"/>
  <c r="BC6" i="11" l="1"/>
  <c r="BD5" i="11"/>
  <c r="X6" i="11"/>
  <c r="BE5" i="11" l="1"/>
  <c r="BD6" i="11"/>
  <c r="Y6" i="11"/>
  <c r="BE6" i="11" l="1"/>
  <c r="BF5" i="11"/>
  <c r="BF4" i="11" s="1"/>
  <c r="Z6" i="11"/>
  <c r="BF6" i="11" l="1"/>
  <c r="BG5" i="11"/>
  <c r="AA6" i="11"/>
  <c r="BG6" i="11" l="1"/>
  <c r="BH5" i="11"/>
  <c r="AB6" i="11"/>
  <c r="BI5" i="11" l="1"/>
  <c r="BH6" i="11"/>
  <c r="AC6" i="11"/>
  <c r="BJ5" i="11" l="1"/>
  <c r="BI6" i="11"/>
  <c r="AD6" i="11"/>
  <c r="BK5" i="11" l="1"/>
  <c r="BJ6" i="11"/>
  <c r="AE6" i="11"/>
  <c r="BL5" i="11" l="1"/>
  <c r="BK6" i="11"/>
  <c r="AF6" i="11"/>
  <c r="BL6" i="11" l="1"/>
  <c r="AG6" i="11"/>
  <c r="AH6" i="11" l="1"/>
  <c r="AI6" i="11" l="1"/>
  <c r="AJ6" i="11" l="1"/>
  <c r="AK6" i="11" l="1"/>
  <c r="AL6" i="11" l="1"/>
  <c r="AM6" i="11" l="1"/>
  <c r="AN6" i="11" l="1"/>
  <c r="AO6" i="11" l="1"/>
  <c r="AP6" i="11" l="1"/>
  <c r="AQ6" i="11" l="1"/>
  <c r="AR6" i="11" l="1"/>
</calcChain>
</file>

<file path=xl/sharedStrings.xml><?xml version="1.0" encoding="utf-8"?>
<sst xmlns="http://schemas.openxmlformats.org/spreadsheetml/2006/main" count="102" uniqueCount="87">
  <si>
    <t>Task 4</t>
  </si>
  <si>
    <t>Task 5</t>
  </si>
  <si>
    <t>Insert new rows ABOVE this one</t>
  </si>
  <si>
    <t>Project Start:</t>
  </si>
  <si>
    <t>PROGRESS</t>
  </si>
  <si>
    <t>ASSIGNED
TO</t>
  </si>
  <si>
    <t>PROJECT TITLE</t>
  </si>
  <si>
    <t>Project Management Templates</t>
  </si>
  <si>
    <t>START</t>
  </si>
  <si>
    <t>END</t>
  </si>
  <si>
    <t>DAYS</t>
  </si>
  <si>
    <t>Display Week:</t>
  </si>
  <si>
    <t>TASK</t>
  </si>
  <si>
    <t>More Project Management Templates</t>
  </si>
  <si>
    <t>About This Template</t>
  </si>
  <si>
    <t>SIMPLE GANTT CHART by Vertex42.com</t>
  </si>
  <si>
    <t>Additional Help</t>
  </si>
  <si>
    <t>About Vertex42</t>
  </si>
  <si>
    <t>Vertex42.com provides over 300 professionally designed spreadsheet templates for business, home, and education - most of which are free to download. Their collection includes a variety of calendars, planners, and schedules as well as personal finance spreadsheets for budgeting, debt reduction, and loan amortization.</t>
  </si>
  <si>
    <t>Businesses will find invoices, time sheets, inventory trackers, financial statements, and project planning templates. Teachers and students will find resources such as class schedules, grade books, and attendance sheets. Organize your family life with meal planners, checklists, and exercise logs. Each template is thoroughly researched, refined, and improved over time through feedback from thousands of users.</t>
  </si>
  <si>
    <t>https://www.vertex42.com/ExcelTemplates/simple-gantt-chart.html</t>
  </si>
  <si>
    <t>Visit Vertex42.com to download other project management templates, including different types of project schedules, Gantt charts, tasks lists, etc.</t>
  </si>
  <si>
    <t>How to Use the Simple Gantt Chart</t>
  </si>
  <si>
    <t>This template provides a simple way to create a Gantt chart to help visualize and track your project. Simply enter your tasks and start and end dates - no formulas required. The bars in the Gantt chart represent the duration of the task and are displayed using conditional formatting. Insert new tasks by inserting new rows.</t>
  </si>
  <si>
    <t>Click on the link below to visit vertex42.com and learn more about how to use this template, such as how to calculate days and work days, create task dependencies, change the colors of the bars, add a scroll bar to make it easier to change the display week, extend the date range displayed in the chart, etc.</t>
  </si>
  <si>
    <t>Company Name</t>
  </si>
  <si>
    <t>Project Lead</t>
  </si>
  <si>
    <t>There are 2 worksheets in this workbook. 
TimeSheet
About
The instructions for each worksheet are in the A column starting in cell A1 of each worksheet. They are written with hidden text. Each step guides you through the information in that row. Each subsequent step continues in cell A2, A3, and so on, unless otherwise explicitly directed. For example, instruction text might say "continue to cell A6" for the next step. 
This hidden text will not print.
To remove these instructions from the worksheet, simply delete column A.</t>
  </si>
  <si>
    <t>Guide for Screen Readers</t>
  </si>
  <si>
    <t>Enter Company Name in cell B2.</t>
  </si>
  <si>
    <t>Sample phase title block</t>
  </si>
  <si>
    <t>This row marks the end of the Project Schedule. DO NOT enter anything in this row. 
Insert new rows ABOVE this one to continue building out your Project Schedule.</t>
  </si>
  <si>
    <t>This is an empty row</t>
  </si>
  <si>
    <t xml:space="preserve">Do not delete this row. This row is hidden to preserve a formula that is used to highlight the curren day within the project schedule. </t>
  </si>
  <si>
    <t>Create a Project Schedule in this worksheet.
Enter title of this project in cell B1. 
Information about how to use this worksheet, including instructions for screen readers and the author of this workbook is in the About worksheet.
Continue navigating down column A to hear further instructions.</t>
  </si>
  <si>
    <t>Enter the name of the Project Lead in cell B3. Enter the Project Start date in cell E3. Pooject Start: label is in cell C3.</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</si>
  <si>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 calculated. There are 8 weeks represented in this view from cell I4 through cell BF4.
You should not modify these cells.
Display Week: label is in cell C4.</t>
  </si>
  <si>
    <t>Cells I5 through BL5 contain the day number for the week represented in the cell block above each date cell and are auto calculated.
You should not modify these cells.
Today's date is outlined in Red (hex #AD3815) from today's date in row 5 through the entire date column to the end of the project schedule.</t>
  </si>
  <si>
    <t>This row contains headers for the project schedule that follows below them. 
Navigate from B6 through BL 6 to hear the content. The first letter of each day of the week for the date above that heading, starts in cell I6 and continues through cell BL6.
All project timeline charting is auto generated based on the start and end dates entered, using conditional formats.
Do not modify content in cells within columns after column I starting with cell I7.</t>
  </si>
  <si>
    <t>Cell B8 contains the Phase 1 sample title. 
Enter a new Title in cell B8.
Enter a name to assign the phase to, if it applies for your project, in cell C8.
Enter Progress for the entire phase, if it applies for your project, in cell D8.
Enter the start and end dates for the entire phase, if it applies for your project, in cells E8 and F8. 
The Gantt chart will automatically fill in the appropriate dates and shade according to the progress entered.
To delete the phase and work only from tasks, simply delete this row.</t>
  </si>
  <si>
    <t xml:space="preserve">Cell B9 contains the sample task "Task 1." 
Enter a new task name in cell B9.
Enter a person to assign the task to in cell C9.
Enter progres of the task in cell D9. A progress bar appears in the cell and is shaded according to the number in the cell. For example, 50 percent progress would shade half of the cell.
Enter task start date in cell E9.
Enter task end date in cell F9.
A status bar shaded for the dates entered appears in blocks starting from cell I9 through BL9. </t>
  </si>
  <si>
    <t>Rows 10 through 13 repeat the pattern from row 9. 
Repeat the instructions from cell A9 for all task rows in this worksheet. Overwrite any sample data.
A sample of another phase starts in cell A14. 
Continue entering tasks in cells A10 through A13 or go to cell A14 to learn more.</t>
  </si>
  <si>
    <t>The cell at right contains the Phase 2 sample title. 
You can create a new phase at any time within column B. This project schedule does not require phases. To remove the phase, simply delete the row.
To create a new phase block in this row, enter a new Title in cell at right.
To continue adding tasks to the phase above, enter a new row above this one and fill in the task data as in cell A9's instruction.
Update the Phase details in cell at right based on cell A8's instruction.
Continue navigating down column A cells to learn more.
If you haven't added any new rows in this worksheet, you will find 2 additional sample phase blocks have been created for you in cells B20 and B26. Otherwise, navigate through column A cells to find the additional blocks. 
Repeat the instructions from cells A8 and A9 whenever you need to.</t>
  </si>
  <si>
    <t>Phase 1: Project Initiation and Planning</t>
  </si>
  <si>
    <t>Initiate the project, define goals, and assemble the project team.</t>
  </si>
  <si>
    <t>Project Leader</t>
  </si>
  <si>
    <t>Develop the initial project plan, outlining timelines and resource requirements.</t>
  </si>
  <si>
    <t>Conduct team onboarding and communication plan development.</t>
  </si>
  <si>
    <t>Phase 2: System Design and Integration</t>
  </si>
  <si>
    <t xml:space="preserve"> Lead the design process for the comprehensive telehealth system.</t>
  </si>
  <si>
    <t>Project Team</t>
  </si>
  <si>
    <t>Collaborate with development team to finalize system design.</t>
  </si>
  <si>
    <t xml:space="preserve"> Ensure user interfaces are user-friendly and align with project goals.</t>
  </si>
  <si>
    <t>User Experience Designer</t>
  </si>
  <si>
    <t>Lead the integration of video consultation platforms (e.g., Zoom for healthcare).</t>
  </si>
  <si>
    <t>IT Team</t>
  </si>
  <si>
    <t>Ensure seamless communication between telehealth and video platforms.</t>
  </si>
  <si>
    <t>IT Team &amp; Specialist</t>
  </si>
  <si>
    <t>Oversee the deployment and integration of remote monitoring devices.</t>
  </si>
  <si>
    <t>Ensure compatibility and functionality of smartwatches, monitors, and meters.</t>
  </si>
  <si>
    <t>Technology Integration Specialist</t>
  </si>
  <si>
    <t>Phase 3: Content Development and Testing</t>
  </si>
  <si>
    <t>Develop and launch electronic educational resources within the telehealth platform.</t>
  </si>
  <si>
    <t>Content Development Team</t>
  </si>
  <si>
    <t>Ensure resources are informative, engaging, and accessible.</t>
  </si>
  <si>
    <t>Lead the integration of AI-driven decision support.</t>
  </si>
  <si>
    <t>AI Integration Specialist</t>
  </si>
  <si>
    <t>Ensure AI functions enhance healthcare outcomes and decision-making.</t>
  </si>
  <si>
    <t>Develop and commence comprehensive training programs for healthcare providers and patients.</t>
  </si>
  <si>
    <t>Training and Education Coordinator</t>
  </si>
  <si>
    <t>Ensure training materials are comprehensive and accessible.</t>
  </si>
  <si>
    <t>Phase 4: Implementation and Evaluation</t>
  </si>
  <si>
    <t>Launch pilot testing phase and gather feedback from end-users.</t>
  </si>
  <si>
    <t>Quality Assurance Team</t>
  </si>
  <si>
    <t>Collect and document user feedback for system improvements.</t>
  </si>
  <si>
    <t>User Feedback Analyst</t>
  </si>
  <si>
    <t>Incorporate feedback and make necessary adjustments to the telehealth system.</t>
  </si>
  <si>
    <t>Optimize user interfaces and system functionalities.</t>
  </si>
  <si>
    <t>Oversee the full-scale implementation of the telehealth system.</t>
  </si>
  <si>
    <t>Project Manager</t>
  </si>
  <si>
    <t>Ensure successful transition and user adoption.</t>
  </si>
  <si>
    <t>Change Management Specialist</t>
  </si>
  <si>
    <t>Ongoing monitoring of project metrics and evaluation of success.</t>
  </si>
  <si>
    <t>Regularly assess system performance and user satisfaction.</t>
  </si>
  <si>
    <t>Formally close the project, generate final reports, and document lessons learned.</t>
  </si>
  <si>
    <t>Communicate project outcomes to stakeholders.</t>
  </si>
  <si>
    <t>Communication and Reporting Specialist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</si>
</sst>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m/d/yy;@"/>
    <numFmt numFmtId="165" formatCode="ddd\,\ m/d/yyyy"/>
    <numFmt numFmtId="166" formatCode="mmm\ d\,\ yyyy"/>
    <numFmt numFmtId="167" formatCode="d"/>
  </numFmts>
  <fonts count="23"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b/>
      <sz val="12"/>
      <color theme="1" tint="0.34998626667073579"/>
      <name val="Calibri"/>
      <family val="2"/>
      <scheme val="minor"/>
    </font>
    <font>
      <b/>
      <sz val="10"/>
      <name val="Calibri"/>
      <family val="2"/>
      <scheme val="minor"/>
    </font>
    <font>
      <sz val="11"/>
      <color theme="1" tint="0.499984740745262"/>
      <name val="Calibri"/>
      <family val="2"/>
      <scheme val="minor"/>
    </font>
    <font>
      <sz val="20"/>
      <name val="Calibri"/>
      <family val="2"/>
      <scheme val="major"/>
    </font>
    <font>
      <sz val="11"/>
      <color rgb="FF1D2129"/>
      <name val="Calibri"/>
      <family val="2"/>
      <scheme val="minor"/>
    </font>
    <font>
      <b/>
      <sz val="16"/>
      <color theme="4" tint="-0.249977111117893"/>
      <name val="Calibri"/>
      <family val="2"/>
      <scheme val="major"/>
    </font>
    <font>
      <sz val="11"/>
      <color theme="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s>
  <borders count="11">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s>
  <cellStyleXfs count="13">
    <xf numFmtId="0" fontId="0" fillId="0" borderId="0"/>
    <xf numFmtId="0" fontId="3" fillId="0" borderId="0" applyNumberFormat="0" applyFill="0" applyBorder="0" applyAlignment="0" applyProtection="0">
      <alignment vertical="top"/>
      <protection locked="0"/>
    </xf>
    <xf numFmtId="9" fontId="9" fillId="0" borderId="0" applyFont="0" applyFill="0" applyBorder="0" applyAlignment="0" applyProtection="0"/>
    <xf numFmtId="0" fontId="22" fillId="0" borderId="0"/>
    <xf numFmtId="43" fontId="9" fillId="0" borderId="3" applyFont="0" applyFill="0" applyAlignment="0" applyProtection="0"/>
    <xf numFmtId="0" fontId="13" fillId="0" borderId="0" applyNumberFormat="0" applyFill="0" applyBorder="0" applyAlignment="0" applyProtection="0"/>
    <xf numFmtId="0" fontId="10" fillId="0" borderId="0" applyNumberFormat="0" applyFill="0" applyAlignment="0" applyProtection="0"/>
    <xf numFmtId="0" fontId="10" fillId="0" borderId="0" applyNumberFormat="0" applyFill="0" applyProtection="0">
      <alignment vertical="top"/>
    </xf>
    <xf numFmtId="0" fontId="9" fillId="0" borderId="0" applyNumberFormat="0" applyFill="0" applyProtection="0">
      <alignment horizontal="right" indent="1"/>
    </xf>
    <xf numFmtId="165" fontId="9" fillId="0" borderId="3">
      <alignment horizontal="center" vertical="center"/>
    </xf>
    <xf numFmtId="164" fontId="9" fillId="0" borderId="2" applyFill="0">
      <alignment horizontal="center" vertical="center"/>
    </xf>
    <xf numFmtId="0" fontId="9" fillId="0" borderId="2" applyFill="0">
      <alignment horizontal="center" vertical="center"/>
    </xf>
    <xf numFmtId="0" fontId="9" fillId="0" borderId="2" applyFill="0">
      <alignment horizontal="left" vertical="center" indent="2"/>
    </xf>
  </cellStyleXfs>
  <cellXfs count="92">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7" fillId="13" borderId="1" xfId="0" applyFont="1" applyFill="1" applyBorder="1" applyAlignment="1">
      <alignment horizontal="left" vertical="center" indent="1"/>
    </xf>
    <xf numFmtId="0" fontId="7" fillId="13" borderId="1" xfId="0" applyFont="1" applyFill="1" applyBorder="1" applyAlignment="1">
      <alignment horizontal="center" vertical="center" wrapText="1"/>
    </xf>
    <xf numFmtId="167" fontId="11" fillId="7" borderId="0" xfId="0" applyNumberFormat="1" applyFont="1" applyFill="1" applyAlignment="1">
      <alignment horizontal="center" vertical="center"/>
    </xf>
    <xf numFmtId="167" fontId="11" fillId="7" borderId="6" xfId="0" applyNumberFormat="1" applyFont="1" applyFill="1" applyBorder="1" applyAlignment="1">
      <alignment horizontal="center" vertical="center"/>
    </xf>
    <xf numFmtId="167" fontId="11" fillId="7" borderId="7" xfId="0" applyNumberFormat="1" applyFont="1" applyFill="1" applyBorder="1" applyAlignment="1">
      <alignment horizontal="center" vertical="center"/>
    </xf>
    <xf numFmtId="0" fontId="12" fillId="12" borderId="8" xfId="0" applyFont="1" applyFill="1" applyBorder="1" applyAlignment="1">
      <alignment horizontal="center" vertical="center" shrinkToFit="1"/>
    </xf>
    <xf numFmtId="0" fontId="14" fillId="0" borderId="0" xfId="0" applyFont="1"/>
    <xf numFmtId="0" fontId="15" fillId="0" borderId="0" xfId="1" applyFont="1" applyAlignment="1" applyProtection="1"/>
    <xf numFmtId="9" fontId="5" fillId="0" borderId="2" xfId="2" applyFont="1" applyBorder="1" applyAlignment="1">
      <alignment horizontal="center" vertical="center"/>
    </xf>
    <xf numFmtId="0" fontId="5" fillId="0" borderId="2" xfId="0" applyFont="1" applyBorder="1" applyAlignment="1">
      <alignment horizontal="center" vertical="center"/>
    </xf>
    <xf numFmtId="0" fontId="6" fillId="8" borderId="2" xfId="0" applyFont="1" applyFill="1" applyBorder="1" applyAlignment="1">
      <alignment horizontal="left" vertical="center" indent="1"/>
    </xf>
    <xf numFmtId="9" fontId="5" fillId="8" borderId="2" xfId="2" applyFont="1" applyFill="1" applyBorder="1" applyAlignment="1">
      <alignment horizontal="center" vertical="center"/>
    </xf>
    <xf numFmtId="164" fontId="0" fillId="8" borderId="2" xfId="0" applyNumberFormat="1" applyFill="1" applyBorder="1" applyAlignment="1">
      <alignment horizontal="center" vertical="center"/>
    </xf>
    <xf numFmtId="164" fontId="5" fillId="8" borderId="2" xfId="0" applyNumberFormat="1" applyFont="1" applyFill="1" applyBorder="1" applyAlignment="1">
      <alignment horizontal="center" vertical="center"/>
    </xf>
    <xf numFmtId="9" fontId="5" fillId="3" borderId="2" xfId="2" applyFont="1" applyFill="1" applyBorder="1" applyAlignment="1">
      <alignment horizontal="center" vertical="center"/>
    </xf>
    <xf numFmtId="0" fontId="6" fillId="9" borderId="2" xfId="0" applyFont="1" applyFill="1" applyBorder="1" applyAlignment="1">
      <alignment horizontal="left" vertical="center" indent="1"/>
    </xf>
    <xf numFmtId="9" fontId="5" fillId="9" borderId="2" xfId="2" applyFont="1" applyFill="1" applyBorder="1" applyAlignment="1">
      <alignment horizontal="center" vertical="center"/>
    </xf>
    <xf numFmtId="164" fontId="0" fillId="9" borderId="2" xfId="0" applyNumberFormat="1" applyFill="1" applyBorder="1" applyAlignment="1">
      <alignment horizontal="center" vertical="center"/>
    </xf>
    <xf numFmtId="164" fontId="5" fillId="9" borderId="2" xfId="0" applyNumberFormat="1" applyFont="1" applyFill="1" applyBorder="1" applyAlignment="1">
      <alignment horizontal="center" vertical="center"/>
    </xf>
    <xf numFmtId="9" fontId="5" fillId="4" borderId="2" xfId="2" applyFont="1" applyFill="1" applyBorder="1" applyAlignment="1">
      <alignment horizontal="center" vertical="center"/>
    </xf>
    <xf numFmtId="0" fontId="6" fillId="6" borderId="2" xfId="0" applyFont="1" applyFill="1" applyBorder="1" applyAlignment="1">
      <alignment horizontal="left" vertical="center" indent="1"/>
    </xf>
    <xf numFmtId="9" fontId="5" fillId="6" borderId="2" xfId="2" applyFont="1" applyFill="1" applyBorder="1" applyAlignment="1">
      <alignment horizontal="center" vertical="center"/>
    </xf>
    <xf numFmtId="164" fontId="0" fillId="6" borderId="2" xfId="0" applyNumberFormat="1" applyFill="1" applyBorder="1" applyAlignment="1">
      <alignment horizontal="center" vertical="center"/>
    </xf>
    <xf numFmtId="164" fontId="5" fillId="6" borderId="2" xfId="0" applyNumberFormat="1" applyFont="1" applyFill="1" applyBorder="1" applyAlignment="1">
      <alignment horizontal="center" vertical="center"/>
    </xf>
    <xf numFmtId="9" fontId="5" fillId="11" borderId="2" xfId="2" applyFont="1" applyFill="1" applyBorder="1" applyAlignment="1">
      <alignment horizontal="center" vertical="center"/>
    </xf>
    <xf numFmtId="0" fontId="6" fillId="5" borderId="2" xfId="0" applyFont="1" applyFill="1" applyBorder="1" applyAlignment="1">
      <alignment horizontal="left" vertical="center" indent="1"/>
    </xf>
    <xf numFmtId="9" fontId="5" fillId="5" borderId="2" xfId="2" applyFont="1" applyFill="1" applyBorder="1" applyAlignment="1">
      <alignment horizontal="center" vertical="center"/>
    </xf>
    <xf numFmtId="164" fontId="0" fillId="5" borderId="2" xfId="0" applyNumberFormat="1" applyFill="1" applyBorder="1" applyAlignment="1">
      <alignment horizontal="center" vertical="center"/>
    </xf>
    <xf numFmtId="164" fontId="5" fillId="5" borderId="2" xfId="0" applyNumberFormat="1" applyFont="1" applyFill="1" applyBorder="1" applyAlignment="1">
      <alignment horizontal="center" vertical="center"/>
    </xf>
    <xf numFmtId="9" fontId="5" fillId="10" borderId="2" xfId="2" applyFont="1" applyFill="1" applyBorder="1" applyAlignment="1">
      <alignment horizontal="center" vertical="center"/>
    </xf>
    <xf numFmtId="0" fontId="8" fillId="2" borderId="2" xfId="0" applyFont="1" applyFill="1" applyBorder="1" applyAlignment="1">
      <alignment horizontal="left" vertical="center" indent="1"/>
    </xf>
    <xf numFmtId="0" fontId="8" fillId="2" borderId="2" xfId="0" applyFont="1" applyFill="1" applyBorder="1" applyAlignment="1">
      <alignment horizontal="center" vertical="center"/>
    </xf>
    <xf numFmtId="9" fontId="5" fillId="2" borderId="2" xfId="2" applyFont="1" applyFill="1" applyBorder="1" applyAlignment="1">
      <alignment horizontal="center" vertical="center"/>
    </xf>
    <xf numFmtId="164" fontId="4" fillId="2" borderId="2" xfId="0" applyNumberFormat="1" applyFont="1" applyFill="1" applyBorder="1" applyAlignment="1">
      <alignment horizontal="left" vertical="center"/>
    </xf>
    <xf numFmtId="164" fontId="5" fillId="2"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2" fillId="0" borderId="0" xfId="0" applyFont="1" applyAlignment="1">
      <alignment horizontal="center" vertical="center"/>
    </xf>
    <xf numFmtId="0" fontId="2" fillId="0" borderId="0" xfId="0" applyFont="1" applyAlignment="1">
      <alignment vertical="top"/>
    </xf>
    <xf numFmtId="0" fontId="16" fillId="0" borderId="0" xfId="0" applyFont="1" applyAlignment="1">
      <alignment horizontal="left" vertical="center"/>
    </xf>
    <xf numFmtId="0" fontId="17" fillId="0" borderId="0" xfId="0" applyFont="1" applyAlignment="1">
      <alignment horizontal="left" vertical="center"/>
    </xf>
    <xf numFmtId="0" fontId="19" fillId="0" borderId="0" xfId="0" applyFont="1"/>
    <xf numFmtId="0" fontId="21" fillId="0" borderId="0" xfId="0" applyFont="1" applyAlignment="1">
      <alignment vertical="center"/>
    </xf>
    <xf numFmtId="0" fontId="20" fillId="0" borderId="0" xfId="0" applyFont="1" applyAlignment="1">
      <alignment horizontal="left" vertical="top" wrapText="1" indent="1"/>
    </xf>
    <xf numFmtId="0" fontId="2" fillId="0" borderId="0" xfId="0" applyFont="1" applyAlignment="1">
      <alignment horizontal="left" vertical="top"/>
    </xf>
    <xf numFmtId="0" fontId="18" fillId="0" borderId="0" xfId="0" applyFont="1" applyAlignment="1">
      <alignment vertical="top"/>
    </xf>
    <xf numFmtId="0" fontId="3" fillId="0" borderId="0" xfId="1" applyAlignment="1" applyProtection="1">
      <alignment horizontal="left" vertical="top"/>
    </xf>
    <xf numFmtId="0" fontId="0" fillId="0" borderId="0" xfId="0" applyAlignment="1">
      <alignment vertical="top" wrapText="1"/>
    </xf>
    <xf numFmtId="0" fontId="22" fillId="0" borderId="0" xfId="3"/>
    <xf numFmtId="0" fontId="22" fillId="0" borderId="0" xfId="3" applyAlignment="1">
      <alignment wrapText="1"/>
    </xf>
    <xf numFmtId="0" fontId="22" fillId="0" borderId="0" xfId="0" applyFont="1" applyAlignment="1">
      <alignment horizontal="center"/>
    </xf>
    <xf numFmtId="0" fontId="15" fillId="0" borderId="0" xfId="1" applyFont="1" applyProtection="1">
      <alignment vertical="top"/>
    </xf>
    <xf numFmtId="0" fontId="0" fillId="0" borderId="0" xfId="0" applyAlignment="1">
      <alignment wrapText="1"/>
    </xf>
    <xf numFmtId="0" fontId="13" fillId="0" borderId="0" xfId="5" applyAlignment="1">
      <alignment horizontal="left"/>
    </xf>
    <xf numFmtId="0" fontId="10" fillId="0" borderId="0" xfId="6"/>
    <xf numFmtId="0" fontId="10" fillId="0" borderId="0" xfId="7">
      <alignment vertical="top"/>
    </xf>
    <xf numFmtId="164" fontId="9" fillId="3" borderId="2" xfId="10" applyFill="1">
      <alignment horizontal="center" vertical="center"/>
    </xf>
    <xf numFmtId="164" fontId="9" fillId="4" borderId="2" xfId="10" applyFill="1">
      <alignment horizontal="center" vertical="center"/>
    </xf>
    <xf numFmtId="164" fontId="9" fillId="11" borderId="2" xfId="10" applyFill="1">
      <alignment horizontal="center" vertical="center"/>
    </xf>
    <xf numFmtId="164" fontId="9" fillId="10" borderId="2" xfId="10" applyFill="1">
      <alignment horizontal="center" vertical="center"/>
    </xf>
    <xf numFmtId="164" fontId="9" fillId="0" borderId="2" xfId="10">
      <alignment horizontal="center" vertical="center"/>
    </xf>
    <xf numFmtId="0" fontId="9" fillId="8" borderId="2" xfId="11" applyFill="1">
      <alignment horizontal="center" vertical="center"/>
    </xf>
    <xf numFmtId="0" fontId="9" fillId="3" borderId="2" xfId="11" applyFill="1">
      <alignment horizontal="center" vertical="center"/>
    </xf>
    <xf numFmtId="0" fontId="9" fillId="9" borderId="2" xfId="11" applyFill="1">
      <alignment horizontal="center" vertical="center"/>
    </xf>
    <xf numFmtId="0" fontId="9" fillId="4" borderId="2" xfId="11" applyFill="1">
      <alignment horizontal="center" vertical="center"/>
    </xf>
    <xf numFmtId="0" fontId="9" fillId="6" borderId="2" xfId="11" applyFill="1">
      <alignment horizontal="center" vertical="center"/>
    </xf>
    <xf numFmtId="0" fontId="9" fillId="11" borderId="2" xfId="11" applyFill="1">
      <alignment horizontal="center" vertical="center"/>
    </xf>
    <xf numFmtId="0" fontId="9" fillId="5" borderId="2" xfId="11" applyFill="1">
      <alignment horizontal="center" vertical="center"/>
    </xf>
    <xf numFmtId="0" fontId="9" fillId="10" borderId="2" xfId="11" applyFill="1">
      <alignment horizontal="center" vertical="center"/>
    </xf>
    <xf numFmtId="0" fontId="9" fillId="0" borderId="2" xfId="11">
      <alignment horizontal="center" vertical="center"/>
    </xf>
    <xf numFmtId="0" fontId="9" fillId="3" borderId="2" xfId="12" applyFill="1">
      <alignment horizontal="left" vertical="center" indent="2"/>
    </xf>
    <xf numFmtId="0" fontId="9" fillId="4" borderId="2" xfId="12" applyFill="1">
      <alignment horizontal="left" vertical="center" indent="2"/>
    </xf>
    <xf numFmtId="0" fontId="9" fillId="11" borderId="2" xfId="12" applyFill="1">
      <alignment horizontal="left" vertical="center" indent="2"/>
    </xf>
    <xf numFmtId="0" fontId="9" fillId="10" borderId="2" xfId="12" applyFill="1">
      <alignment horizontal="left" vertical="center" indent="2"/>
    </xf>
    <xf numFmtId="0" fontId="9" fillId="0" borderId="2" xfId="12">
      <alignment horizontal="left" vertical="center" indent="2"/>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165" fontId="9" fillId="0" borderId="3" xfId="9">
      <alignment horizontal="center" vertical="center"/>
    </xf>
    <xf numFmtId="0" fontId="9" fillId="0" borderId="0" xfId="8">
      <alignment horizontal="right" indent="1"/>
    </xf>
    <xf numFmtId="0" fontId="9" fillId="0" borderId="7" xfId="8" applyBorder="1">
      <alignment horizontal="right" indent="1"/>
    </xf>
    <xf numFmtId="0" fontId="0" fillId="0" borderId="10" xfId="0" applyBorder="1"/>
  </cellXfs>
  <cellStyles count="13">
    <cellStyle name="Comma" xfId="4" builtinId="3" customBuiltin="1"/>
    <cellStyle name="Date" xfId="10" xr:uid="{00000000-0005-0000-0000-000001000000}"/>
    <cellStyle name="Heading 1" xfId="6" builtinId="16" customBuiltin="1"/>
    <cellStyle name="Heading 2" xfId="7" builtinId="17" customBuiltin="1"/>
    <cellStyle name="Heading 3" xfId="8" builtinId="18" customBuiltin="1"/>
    <cellStyle name="Hyperlink" xfId="1" builtinId="8" customBuiltin="1"/>
    <cellStyle name="Name" xfId="11" xr:uid="{00000000-0005-0000-0000-000006000000}"/>
    <cellStyle name="Normal" xfId="0" builtinId="0"/>
    <cellStyle name="Percent" xfId="2" builtinId="5"/>
    <cellStyle name="Project Start" xfId="9" xr:uid="{00000000-0005-0000-0000-000009000000}"/>
    <cellStyle name="Task" xfId="12" xr:uid="{00000000-0005-0000-0000-00000A000000}"/>
    <cellStyle name="Title" xfId="5" builtinId="15" customBuiltin="1"/>
    <cellStyle name="zHiddenText" xfId="3" xr:uid="{00000000-0005-0000-0000-00000C000000}"/>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ExcelTemplates/simple-gantt-chart.html?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Picture 1" descr="Vertex42 logo">
          <a:hlinkClick xmlns:r="http://schemas.openxmlformats.org/officeDocument/2006/relationships" r:id="rId1"/>
          <a:extLst>
            <a:ext uri="{FF2B5EF4-FFF2-40B4-BE49-F238E27FC236}">
              <a16:creationId xmlns:a16="http://schemas.microsoft.com/office/drawing/2014/main" id="{F8638EF3-2DAE-40BC-A45A-2B8C536FAB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vertex42.com/ExcelTemplates/simple-gantt-chart.html?utm_source=ms&amp;utm_medium=file&amp;utm_campaign=office&amp;utm_content=text" TargetMode="External"/><Relationship Id="rId1" Type="http://schemas.openxmlformats.org/officeDocument/2006/relationships/hyperlink" Target="https://www.vertex42.com/ExcelTemplates/simple-gantt-chart.html?utm_source=ms&amp;utm_medium=file&amp;utm_campaign=office&amp;utm_content=ur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simple-gantt-chart.html?utm_source=ms&amp;utm_medium=file&amp;utm_campaign=office&amp;utm_content=url" TargetMode="External"/><Relationship Id="rId2" Type="http://schemas.openxmlformats.org/officeDocument/2006/relationships/hyperlink" Target="https://www.vertex42.com/ExcelTemplates/simple-gantt-chart.html?utm_source=ms&amp;utm_medium=file&amp;utm_campaign=office&amp;utm_content=help" TargetMode="External"/><Relationship Id="rId1" Type="http://schemas.openxmlformats.org/officeDocument/2006/relationships/hyperlink" Target="https://www.vertex42.com/ExcelTemplates/excel-project-management.html?utm_source=ms&amp;utm_medium=file&amp;utm_campaign=office&amp;utm_content=text"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www.vertex42.com/ExcelTemplates/simple-gantt-chart.html?utm_source=ms&amp;utm_medium=file&amp;utm_campaign=office&amp;utm_content=tex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44"/>
  <sheetViews>
    <sheetView showGridLines="0" tabSelected="1" showRuler="0" zoomScaleNormal="100" zoomScalePageLayoutView="70" workbookViewId="0">
      <pane ySplit="6" topLeftCell="A8" activePane="bottomLeft" state="frozen"/>
      <selection pane="bottomLeft" activeCell="J150" sqref="J150"/>
    </sheetView>
  </sheetViews>
  <sheetFormatPr baseColWidth="10" defaultColWidth="8.83203125" defaultRowHeight="30" customHeight="1" x14ac:dyDescent="0.2"/>
  <cols>
    <col min="1" max="1" width="2.6640625" style="58" customWidth="1"/>
    <col min="2" max="2" width="19.83203125" customWidth="1"/>
    <col min="3" max="3" width="30.6640625" customWidth="1"/>
    <col min="4" max="4" width="10.6640625" customWidth="1"/>
    <col min="5" max="5" width="10.5" style="5" customWidth="1"/>
    <col min="6" max="6" width="10.5" customWidth="1"/>
    <col min="7" max="7" width="2.6640625" customWidth="1"/>
    <col min="8" max="8" width="6.1640625" hidden="1" customWidth="1"/>
    <col min="9" max="64" width="2.5" customWidth="1"/>
    <col min="69" max="70" width="10.33203125"/>
  </cols>
  <sheetData>
    <row r="1" spans="1:64" ht="30" customHeight="1" x14ac:dyDescent="0.35">
      <c r="A1" s="59" t="s">
        <v>34</v>
      </c>
      <c r="B1" s="63" t="s">
        <v>6</v>
      </c>
      <c r="C1" s="1"/>
      <c r="D1" s="2"/>
      <c r="E1" s="4"/>
      <c r="F1" s="47"/>
      <c r="H1" s="2"/>
      <c r="I1" s="14" t="s">
        <v>15</v>
      </c>
    </row>
    <row r="2" spans="1:64" ht="30" customHeight="1" x14ac:dyDescent="0.25">
      <c r="A2" s="58" t="s">
        <v>29</v>
      </c>
      <c r="B2" s="64" t="s">
        <v>25</v>
      </c>
      <c r="I2" s="61" t="s">
        <v>20</v>
      </c>
    </row>
    <row r="3" spans="1:64" ht="30" customHeight="1" x14ac:dyDescent="0.2">
      <c r="A3" s="58" t="s">
        <v>35</v>
      </c>
      <c r="B3" s="65" t="s">
        <v>26</v>
      </c>
      <c r="C3" s="89" t="s">
        <v>3</v>
      </c>
      <c r="D3" s="90"/>
      <c r="E3" s="88">
        <f ca="1">TODAY()</f>
        <v>45264</v>
      </c>
      <c r="F3" s="88"/>
    </row>
    <row r="4" spans="1:64" ht="30" customHeight="1" x14ac:dyDescent="0.2">
      <c r="A4" s="59" t="s">
        <v>36</v>
      </c>
      <c r="C4" s="89" t="s">
        <v>11</v>
      </c>
      <c r="D4" s="90"/>
      <c r="E4" s="7">
        <v>1</v>
      </c>
      <c r="I4" s="85">
        <f ca="1">I5</f>
        <v>45264</v>
      </c>
      <c r="J4" s="86"/>
      <c r="K4" s="86"/>
      <c r="L4" s="86"/>
      <c r="M4" s="86"/>
      <c r="N4" s="86"/>
      <c r="O4" s="87"/>
      <c r="P4" s="85">
        <f ca="1">P5</f>
        <v>45271</v>
      </c>
      <c r="Q4" s="86"/>
      <c r="R4" s="86"/>
      <c r="S4" s="86"/>
      <c r="T4" s="86"/>
      <c r="U4" s="86"/>
      <c r="V4" s="87"/>
      <c r="W4" s="85">
        <f ca="1">W5</f>
        <v>45278</v>
      </c>
      <c r="X4" s="86"/>
      <c r="Y4" s="86"/>
      <c r="Z4" s="86"/>
      <c r="AA4" s="86"/>
      <c r="AB4" s="86"/>
      <c r="AC4" s="87"/>
      <c r="AD4" s="85">
        <f ca="1">AD5</f>
        <v>45285</v>
      </c>
      <c r="AE4" s="86"/>
      <c r="AF4" s="86"/>
      <c r="AG4" s="86"/>
      <c r="AH4" s="86"/>
      <c r="AI4" s="86"/>
      <c r="AJ4" s="87"/>
      <c r="AK4" s="85">
        <f ca="1">AK5</f>
        <v>45292</v>
      </c>
      <c r="AL4" s="86"/>
      <c r="AM4" s="86"/>
      <c r="AN4" s="86"/>
      <c r="AO4" s="86"/>
      <c r="AP4" s="86"/>
      <c r="AQ4" s="87"/>
      <c r="AR4" s="85">
        <f ca="1">AR5</f>
        <v>45299</v>
      </c>
      <c r="AS4" s="86"/>
      <c r="AT4" s="86"/>
      <c r="AU4" s="86"/>
      <c r="AV4" s="86"/>
      <c r="AW4" s="86"/>
      <c r="AX4" s="87"/>
      <c r="AY4" s="85">
        <f ca="1">AY5</f>
        <v>45306</v>
      </c>
      <c r="AZ4" s="86"/>
      <c r="BA4" s="86"/>
      <c r="BB4" s="86"/>
      <c r="BC4" s="86"/>
      <c r="BD4" s="86"/>
      <c r="BE4" s="87"/>
      <c r="BF4" s="85">
        <f ca="1">BF5</f>
        <v>45313</v>
      </c>
      <c r="BG4" s="86"/>
      <c r="BH4" s="86"/>
      <c r="BI4" s="86"/>
      <c r="BJ4" s="86"/>
      <c r="BK4" s="86"/>
      <c r="BL4" s="87"/>
    </row>
    <row r="5" spans="1:64" ht="15" customHeight="1" x14ac:dyDescent="0.2">
      <c r="A5" s="59" t="s">
        <v>37</v>
      </c>
      <c r="B5" s="91"/>
      <c r="C5" s="91"/>
      <c r="D5" s="91"/>
      <c r="E5" s="91"/>
      <c r="F5" s="91"/>
      <c r="G5" s="91"/>
      <c r="I5" s="11">
        <f ca="1">Project_Start-WEEKDAY(Project_Start,1)+2+7*(Display_Week-1)</f>
        <v>45264</v>
      </c>
      <c r="J5" s="10">
        <f ca="1">I5+1</f>
        <v>45265</v>
      </c>
      <c r="K5" s="10">
        <f t="shared" ref="K5:AX5" ca="1" si="0">J5+1</f>
        <v>45266</v>
      </c>
      <c r="L5" s="10">
        <f t="shared" ca="1" si="0"/>
        <v>45267</v>
      </c>
      <c r="M5" s="10">
        <f t="shared" ca="1" si="0"/>
        <v>45268</v>
      </c>
      <c r="N5" s="10">
        <f t="shared" ca="1" si="0"/>
        <v>45269</v>
      </c>
      <c r="O5" s="12">
        <f t="shared" ca="1" si="0"/>
        <v>45270</v>
      </c>
      <c r="P5" s="11">
        <f ca="1">O5+1</f>
        <v>45271</v>
      </c>
      <c r="Q5" s="10">
        <f ca="1">P5+1</f>
        <v>45272</v>
      </c>
      <c r="R5" s="10">
        <f t="shared" ca="1" si="0"/>
        <v>45273</v>
      </c>
      <c r="S5" s="10">
        <f t="shared" ca="1" si="0"/>
        <v>45274</v>
      </c>
      <c r="T5" s="10">
        <f t="shared" ca="1" si="0"/>
        <v>45275</v>
      </c>
      <c r="U5" s="10">
        <f t="shared" ca="1" si="0"/>
        <v>45276</v>
      </c>
      <c r="V5" s="12">
        <f t="shared" ca="1" si="0"/>
        <v>45277</v>
      </c>
      <c r="W5" s="11">
        <f ca="1">V5+1</f>
        <v>45278</v>
      </c>
      <c r="X5" s="10">
        <f ca="1">W5+1</f>
        <v>45279</v>
      </c>
      <c r="Y5" s="10">
        <f t="shared" ca="1" si="0"/>
        <v>45280</v>
      </c>
      <c r="Z5" s="10">
        <f t="shared" ca="1" si="0"/>
        <v>45281</v>
      </c>
      <c r="AA5" s="10">
        <f t="shared" ca="1" si="0"/>
        <v>45282</v>
      </c>
      <c r="AB5" s="10">
        <f t="shared" ca="1" si="0"/>
        <v>45283</v>
      </c>
      <c r="AC5" s="12">
        <f t="shared" ca="1" si="0"/>
        <v>45284</v>
      </c>
      <c r="AD5" s="11">
        <f ca="1">AC5+1</f>
        <v>45285</v>
      </c>
      <c r="AE5" s="10">
        <f ca="1">AD5+1</f>
        <v>45286</v>
      </c>
      <c r="AF5" s="10">
        <f t="shared" ca="1" si="0"/>
        <v>45287</v>
      </c>
      <c r="AG5" s="10">
        <f t="shared" ca="1" si="0"/>
        <v>45288</v>
      </c>
      <c r="AH5" s="10">
        <f t="shared" ca="1" si="0"/>
        <v>45289</v>
      </c>
      <c r="AI5" s="10">
        <f t="shared" ca="1" si="0"/>
        <v>45290</v>
      </c>
      <c r="AJ5" s="12">
        <f t="shared" ca="1" si="0"/>
        <v>45291</v>
      </c>
      <c r="AK5" s="11">
        <f ca="1">AJ5+1</f>
        <v>45292</v>
      </c>
      <c r="AL5" s="10">
        <f ca="1">AK5+1</f>
        <v>45293</v>
      </c>
      <c r="AM5" s="10">
        <f t="shared" ca="1" si="0"/>
        <v>45294</v>
      </c>
      <c r="AN5" s="10">
        <f t="shared" ca="1" si="0"/>
        <v>45295</v>
      </c>
      <c r="AO5" s="10">
        <f t="shared" ca="1" si="0"/>
        <v>45296</v>
      </c>
      <c r="AP5" s="10">
        <f t="shared" ca="1" si="0"/>
        <v>45297</v>
      </c>
      <c r="AQ5" s="12">
        <f t="shared" ca="1" si="0"/>
        <v>45298</v>
      </c>
      <c r="AR5" s="11">
        <f ca="1">AQ5+1</f>
        <v>45299</v>
      </c>
      <c r="AS5" s="10">
        <f ca="1">AR5+1</f>
        <v>45300</v>
      </c>
      <c r="AT5" s="10">
        <f t="shared" ca="1" si="0"/>
        <v>45301</v>
      </c>
      <c r="AU5" s="10">
        <f t="shared" ca="1" si="0"/>
        <v>45302</v>
      </c>
      <c r="AV5" s="10">
        <f t="shared" ca="1" si="0"/>
        <v>45303</v>
      </c>
      <c r="AW5" s="10">
        <f t="shared" ca="1" si="0"/>
        <v>45304</v>
      </c>
      <c r="AX5" s="12">
        <f t="shared" ca="1" si="0"/>
        <v>45305</v>
      </c>
      <c r="AY5" s="11">
        <f ca="1">AX5+1</f>
        <v>45306</v>
      </c>
      <c r="AZ5" s="10">
        <f ca="1">AY5+1</f>
        <v>45307</v>
      </c>
      <c r="BA5" s="10">
        <f t="shared" ref="BA5:BE5" ca="1" si="1">AZ5+1</f>
        <v>45308</v>
      </c>
      <c r="BB5" s="10">
        <f t="shared" ca="1" si="1"/>
        <v>45309</v>
      </c>
      <c r="BC5" s="10">
        <f t="shared" ca="1" si="1"/>
        <v>45310</v>
      </c>
      <c r="BD5" s="10">
        <f t="shared" ca="1" si="1"/>
        <v>45311</v>
      </c>
      <c r="BE5" s="12">
        <f t="shared" ca="1" si="1"/>
        <v>45312</v>
      </c>
      <c r="BF5" s="11">
        <f ca="1">BE5+1</f>
        <v>45313</v>
      </c>
      <c r="BG5" s="10">
        <f ca="1">BF5+1</f>
        <v>45314</v>
      </c>
      <c r="BH5" s="10">
        <f t="shared" ref="BH5:BK5" ca="1" si="2">BG5+1</f>
        <v>45315</v>
      </c>
      <c r="BI5" s="10">
        <f t="shared" ca="1" si="2"/>
        <v>45316</v>
      </c>
      <c r="BJ5" s="10">
        <f t="shared" ca="1" si="2"/>
        <v>45317</v>
      </c>
      <c r="BK5" s="10">
        <f t="shared" ca="1" si="2"/>
        <v>45318</v>
      </c>
      <c r="BL5" s="12">
        <f ca="1">BK5+1</f>
        <v>45319</v>
      </c>
    </row>
    <row r="6" spans="1:64" ht="30" customHeight="1" thickBot="1" x14ac:dyDescent="0.25">
      <c r="A6" s="59" t="s">
        <v>38</v>
      </c>
      <c r="B6" s="8" t="s">
        <v>12</v>
      </c>
      <c r="C6" s="9" t="s">
        <v>5</v>
      </c>
      <c r="D6" s="9" t="s">
        <v>4</v>
      </c>
      <c r="E6" s="9" t="s">
        <v>8</v>
      </c>
      <c r="F6" s="9" t="s">
        <v>9</v>
      </c>
      <c r="G6" s="9"/>
      <c r="H6" s="9" t="s">
        <v>10</v>
      </c>
      <c r="I6" s="13" t="str">
        <f t="shared" ref="I6" ca="1" si="3">LEFT(TEXT(I5,"ddd"),1)</f>
        <v>M</v>
      </c>
      <c r="J6" s="13" t="str">
        <f t="shared" ref="J6:AR6" ca="1" si="4">LEFT(TEXT(J5,"ddd"),1)</f>
        <v>T</v>
      </c>
      <c r="K6" s="13" t="str">
        <f t="shared" ca="1" si="4"/>
        <v>W</v>
      </c>
      <c r="L6" s="13" t="str">
        <f t="shared" ca="1" si="4"/>
        <v>T</v>
      </c>
      <c r="M6" s="13" t="str">
        <f t="shared" ca="1" si="4"/>
        <v>F</v>
      </c>
      <c r="N6" s="13" t="str">
        <f t="shared" ca="1" si="4"/>
        <v>S</v>
      </c>
      <c r="O6" s="13" t="str">
        <f t="shared" ca="1" si="4"/>
        <v>S</v>
      </c>
      <c r="P6" s="13" t="str">
        <f t="shared" ca="1" si="4"/>
        <v>M</v>
      </c>
      <c r="Q6" s="13" t="str">
        <f t="shared" ca="1" si="4"/>
        <v>T</v>
      </c>
      <c r="R6" s="13" t="str">
        <f t="shared" ca="1" si="4"/>
        <v>W</v>
      </c>
      <c r="S6" s="13" t="str">
        <f t="shared" ca="1" si="4"/>
        <v>T</v>
      </c>
      <c r="T6" s="13" t="str">
        <f t="shared" ca="1" si="4"/>
        <v>F</v>
      </c>
      <c r="U6" s="13" t="str">
        <f t="shared" ca="1" si="4"/>
        <v>S</v>
      </c>
      <c r="V6" s="13" t="str">
        <f t="shared" ca="1" si="4"/>
        <v>S</v>
      </c>
      <c r="W6" s="13" t="str">
        <f t="shared" ca="1" si="4"/>
        <v>M</v>
      </c>
      <c r="X6" s="13" t="str">
        <f t="shared" ca="1" si="4"/>
        <v>T</v>
      </c>
      <c r="Y6" s="13" t="str">
        <f t="shared" ca="1" si="4"/>
        <v>W</v>
      </c>
      <c r="Z6" s="13" t="str">
        <f t="shared" ca="1" si="4"/>
        <v>T</v>
      </c>
      <c r="AA6" s="13" t="str">
        <f t="shared" ca="1" si="4"/>
        <v>F</v>
      </c>
      <c r="AB6" s="13" t="str">
        <f t="shared" ca="1" si="4"/>
        <v>S</v>
      </c>
      <c r="AC6" s="13" t="str">
        <f t="shared" ca="1" si="4"/>
        <v>S</v>
      </c>
      <c r="AD6" s="13" t="str">
        <f t="shared" ca="1" si="4"/>
        <v>M</v>
      </c>
      <c r="AE6" s="13" t="str">
        <f t="shared" ca="1" si="4"/>
        <v>T</v>
      </c>
      <c r="AF6" s="13" t="str">
        <f t="shared" ca="1" si="4"/>
        <v>W</v>
      </c>
      <c r="AG6" s="13" t="str">
        <f t="shared" ca="1" si="4"/>
        <v>T</v>
      </c>
      <c r="AH6" s="13" t="str">
        <f t="shared" ca="1" si="4"/>
        <v>F</v>
      </c>
      <c r="AI6" s="13" t="str">
        <f t="shared" ca="1" si="4"/>
        <v>S</v>
      </c>
      <c r="AJ6" s="13" t="str">
        <f t="shared" ca="1" si="4"/>
        <v>S</v>
      </c>
      <c r="AK6" s="13" t="str">
        <f t="shared" ca="1" si="4"/>
        <v>M</v>
      </c>
      <c r="AL6" s="13" t="str">
        <f t="shared" ca="1" si="4"/>
        <v>T</v>
      </c>
      <c r="AM6" s="13" t="str">
        <f t="shared" ca="1" si="4"/>
        <v>W</v>
      </c>
      <c r="AN6" s="13" t="str">
        <f t="shared" ca="1" si="4"/>
        <v>T</v>
      </c>
      <c r="AO6" s="13" t="str">
        <f t="shared" ca="1" si="4"/>
        <v>F</v>
      </c>
      <c r="AP6" s="13" t="str">
        <f t="shared" ca="1" si="4"/>
        <v>S</v>
      </c>
      <c r="AQ6" s="13" t="str">
        <f t="shared" ca="1" si="4"/>
        <v>S</v>
      </c>
      <c r="AR6" s="13" t="str">
        <f t="shared" ca="1" si="4"/>
        <v>M</v>
      </c>
      <c r="AS6" s="13" t="str">
        <f t="shared" ref="AS6:BL6" ca="1" si="5">LEFT(TEXT(AS5,"ddd"),1)</f>
        <v>T</v>
      </c>
      <c r="AT6" s="13" t="str">
        <f t="shared" ca="1" si="5"/>
        <v>W</v>
      </c>
      <c r="AU6" s="13" t="str">
        <f t="shared" ca="1" si="5"/>
        <v>T</v>
      </c>
      <c r="AV6" s="13" t="str">
        <f t="shared" ca="1" si="5"/>
        <v>F</v>
      </c>
      <c r="AW6" s="13" t="str">
        <f t="shared" ca="1" si="5"/>
        <v>S</v>
      </c>
      <c r="AX6" s="13" t="str">
        <f t="shared" ca="1" si="5"/>
        <v>S</v>
      </c>
      <c r="AY6" s="13" t="str">
        <f t="shared" ca="1" si="5"/>
        <v>M</v>
      </c>
      <c r="AZ6" s="13" t="str">
        <f t="shared" ca="1" si="5"/>
        <v>T</v>
      </c>
      <c r="BA6" s="13" t="str">
        <f t="shared" ca="1" si="5"/>
        <v>W</v>
      </c>
      <c r="BB6" s="13" t="str">
        <f t="shared" ca="1" si="5"/>
        <v>T</v>
      </c>
      <c r="BC6" s="13" t="str">
        <f t="shared" ca="1" si="5"/>
        <v>F</v>
      </c>
      <c r="BD6" s="13" t="str">
        <f t="shared" ca="1" si="5"/>
        <v>S</v>
      </c>
      <c r="BE6" s="13" t="str">
        <f t="shared" ca="1" si="5"/>
        <v>S</v>
      </c>
      <c r="BF6" s="13" t="str">
        <f t="shared" ca="1" si="5"/>
        <v>M</v>
      </c>
      <c r="BG6" s="13" t="str">
        <f t="shared" ca="1" si="5"/>
        <v>T</v>
      </c>
      <c r="BH6" s="13" t="str">
        <f t="shared" ca="1" si="5"/>
        <v>W</v>
      </c>
      <c r="BI6" s="13" t="str">
        <f t="shared" ca="1" si="5"/>
        <v>T</v>
      </c>
      <c r="BJ6" s="13" t="str">
        <f t="shared" ca="1" si="5"/>
        <v>F</v>
      </c>
      <c r="BK6" s="13" t="str">
        <f t="shared" ca="1" si="5"/>
        <v>S</v>
      </c>
      <c r="BL6" s="13" t="str">
        <f t="shared" ca="1" si="5"/>
        <v>S</v>
      </c>
    </row>
    <row r="7" spans="1:64" ht="30" hidden="1" customHeight="1" thickBot="1" x14ac:dyDescent="0.25">
      <c r="A7" s="58" t="s">
        <v>33</v>
      </c>
      <c r="C7" s="62"/>
      <c r="E7"/>
      <c r="H7" t="str">
        <f>IF(OR(ISBLANK(task_start),ISBLANK(task_end)),"",task_end-task_start+1)</f>
        <v/>
      </c>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s="3" customFormat="1" ht="30" customHeight="1" thickBot="1" x14ac:dyDescent="0.25">
      <c r="A8" s="59" t="s">
        <v>39</v>
      </c>
      <c r="B8" s="18" t="s">
        <v>43</v>
      </c>
      <c r="C8" s="71"/>
      <c r="D8" s="19"/>
      <c r="E8" s="20"/>
      <c r="F8" s="21"/>
      <c r="G8" s="17"/>
      <c r="H8" s="17" t="str">
        <f t="shared" ref="H8:H41" si="6">IF(OR(ISBLANK(task_start),ISBLANK(task_end)),"",task_end-task_start+1)</f>
        <v/>
      </c>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s="3" customFormat="1" ht="30" customHeight="1" thickBot="1" x14ac:dyDescent="0.25">
      <c r="A9" s="59" t="s">
        <v>40</v>
      </c>
      <c r="B9" s="80" t="s">
        <v>44</v>
      </c>
      <c r="C9" s="72" t="s">
        <v>45</v>
      </c>
      <c r="D9" s="22">
        <v>0.8</v>
      </c>
      <c r="E9" s="66">
        <f ca="1">Project_Start</f>
        <v>45264</v>
      </c>
      <c r="F9" s="66">
        <f ca="1">E9+1</f>
        <v>45265</v>
      </c>
      <c r="G9" s="17"/>
      <c r="H9" s="17">
        <f t="shared" ca="1" si="6"/>
        <v>2</v>
      </c>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s="3" customFormat="1" ht="30" customHeight="1" thickBot="1" x14ac:dyDescent="0.25">
      <c r="A10" s="59" t="s">
        <v>41</v>
      </c>
      <c r="B10" s="80" t="s">
        <v>46</v>
      </c>
      <c r="C10" s="72" t="s">
        <v>45</v>
      </c>
      <c r="D10" s="22">
        <v>0.45</v>
      </c>
      <c r="E10" s="66">
        <f ca="1">F9</f>
        <v>45265</v>
      </c>
      <c r="F10" s="66">
        <f ca="1">E10+1</f>
        <v>45266</v>
      </c>
      <c r="G10" s="17"/>
      <c r="H10" s="17">
        <f t="shared" ca="1" si="6"/>
        <v>2</v>
      </c>
      <c r="I10" s="44"/>
      <c r="J10" s="44"/>
      <c r="K10" s="44"/>
      <c r="L10" s="44"/>
      <c r="M10" s="44"/>
      <c r="N10" s="44"/>
      <c r="O10" s="44"/>
      <c r="P10" s="44"/>
      <c r="Q10" s="44"/>
      <c r="R10" s="44"/>
      <c r="S10" s="44"/>
      <c r="T10" s="44"/>
      <c r="U10" s="45"/>
      <c r="V10" s="45"/>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s="3" customFormat="1" ht="30" customHeight="1" thickBot="1" x14ac:dyDescent="0.25">
      <c r="A11" s="58"/>
      <c r="B11" s="80" t="s">
        <v>47</v>
      </c>
      <c r="C11" s="72" t="s">
        <v>45</v>
      </c>
      <c r="D11" s="22">
        <v>0.25</v>
      </c>
      <c r="E11" s="66">
        <f ca="1">F10</f>
        <v>45266</v>
      </c>
      <c r="F11" s="66">
        <f ca="1">E11+2</f>
        <v>45268</v>
      </c>
      <c r="G11" s="17"/>
      <c r="H11" s="17">
        <f t="shared" ca="1" si="6"/>
        <v>3</v>
      </c>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s="3" customFormat="1" ht="30" customHeight="1" thickBot="1" x14ac:dyDescent="0.25">
      <c r="A12" s="58"/>
      <c r="B12" s="80" t="s">
        <v>0</v>
      </c>
      <c r="C12" s="72"/>
      <c r="D12" s="22"/>
      <c r="E12" s="66"/>
      <c r="F12" s="66"/>
      <c r="G12" s="17"/>
      <c r="H12" s="17" t="str">
        <f t="shared" si="6"/>
        <v/>
      </c>
      <c r="I12" s="44"/>
      <c r="J12" s="44"/>
      <c r="K12" s="44"/>
      <c r="L12" s="44"/>
      <c r="M12" s="44"/>
      <c r="N12" s="44"/>
      <c r="O12" s="44"/>
      <c r="P12" s="44"/>
      <c r="Q12" s="44"/>
      <c r="R12" s="44"/>
      <c r="S12" s="44"/>
      <c r="T12" s="44"/>
      <c r="U12" s="44"/>
      <c r="V12" s="44"/>
      <c r="W12" s="44"/>
      <c r="X12" s="44"/>
      <c r="Y12" s="45"/>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s="3" customFormat="1" ht="30" customHeight="1" thickBot="1" x14ac:dyDescent="0.25">
      <c r="A13" s="58"/>
      <c r="B13" s="80" t="s">
        <v>1</v>
      </c>
      <c r="C13" s="72"/>
      <c r="D13" s="22"/>
      <c r="E13" s="66"/>
      <c r="F13" s="66"/>
      <c r="G13" s="17"/>
      <c r="H13" s="17" t="str">
        <f t="shared" si="6"/>
        <v/>
      </c>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s="3" customFormat="1" ht="30" customHeight="1" thickBot="1" x14ac:dyDescent="0.25">
      <c r="A14" s="59" t="s">
        <v>42</v>
      </c>
      <c r="B14" s="23" t="s">
        <v>48</v>
      </c>
      <c r="C14" s="73"/>
      <c r="D14" s="24"/>
      <c r="E14" s="25"/>
      <c r="F14" s="26"/>
      <c r="G14" s="17"/>
      <c r="H14" s="17" t="str">
        <f t="shared" si="6"/>
        <v/>
      </c>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s="3" customFormat="1" ht="30" customHeight="1" thickBot="1" x14ac:dyDescent="0.25">
      <c r="A15" s="59"/>
      <c r="B15" s="81" t="s">
        <v>49</v>
      </c>
      <c r="C15" s="74" t="s">
        <v>50</v>
      </c>
      <c r="D15" s="27">
        <v>0.4</v>
      </c>
      <c r="E15" s="67">
        <f ca="1">F11</f>
        <v>45268</v>
      </c>
      <c r="F15" s="67">
        <f ca="1">E15+3</f>
        <v>45271</v>
      </c>
      <c r="G15" s="17"/>
      <c r="H15" s="17">
        <f t="shared" ca="1" si="6"/>
        <v>4</v>
      </c>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s="3" customFormat="1" ht="30" customHeight="1" thickBot="1" x14ac:dyDescent="0.25">
      <c r="A16" s="58"/>
      <c r="B16" s="81" t="s">
        <v>51</v>
      </c>
      <c r="C16" s="74" t="s">
        <v>50</v>
      </c>
      <c r="D16" s="27">
        <v>0.25</v>
      </c>
      <c r="E16" s="67">
        <f t="shared" ref="E16:E21" ca="1" si="7">F15</f>
        <v>45271</v>
      </c>
      <c r="F16" s="67">
        <f ca="1">E16+1</f>
        <v>45272</v>
      </c>
      <c r="G16" s="17"/>
      <c r="H16" s="17">
        <f t="shared" ca="1" si="6"/>
        <v>2</v>
      </c>
      <c r="I16" s="44"/>
      <c r="J16" s="44"/>
      <c r="K16" s="44"/>
      <c r="L16" s="44"/>
      <c r="M16" s="44"/>
      <c r="N16" s="44"/>
      <c r="O16" s="44"/>
      <c r="P16" s="44"/>
      <c r="Q16" s="44"/>
      <c r="R16" s="44"/>
      <c r="S16" s="44"/>
      <c r="T16" s="44"/>
      <c r="U16" s="45"/>
      <c r="V16" s="45"/>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s="3" customFormat="1" ht="30" customHeight="1" thickBot="1" x14ac:dyDescent="0.25">
      <c r="A17" s="58"/>
      <c r="B17" s="81" t="s">
        <v>52</v>
      </c>
      <c r="C17" s="74" t="s">
        <v>53</v>
      </c>
      <c r="D17" s="27">
        <v>0.1</v>
      </c>
      <c r="E17" s="67">
        <f t="shared" ca="1" si="7"/>
        <v>45272</v>
      </c>
      <c r="F17" s="67">
        <f ca="1">E17+2</f>
        <v>45274</v>
      </c>
      <c r="G17" s="17"/>
      <c r="H17" s="17">
        <f t="shared" ca="1" si="6"/>
        <v>3</v>
      </c>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s="3" customFormat="1" ht="30" customHeight="1" thickBot="1" x14ac:dyDescent="0.25">
      <c r="A18" s="58"/>
      <c r="B18" s="81" t="s">
        <v>54</v>
      </c>
      <c r="C18" s="74" t="s">
        <v>55</v>
      </c>
      <c r="D18" s="27">
        <v>0.05</v>
      </c>
      <c r="E18" s="67">
        <f t="shared" ca="1" si="7"/>
        <v>45274</v>
      </c>
      <c r="F18" s="67">
        <f ca="1">E18+2</f>
        <v>45276</v>
      </c>
      <c r="G18" s="17"/>
      <c r="H18" s="17">
        <f t="shared" ca="1" si="6"/>
        <v>3</v>
      </c>
      <c r="I18" s="44"/>
      <c r="J18" s="44"/>
      <c r="K18" s="44"/>
      <c r="L18" s="44"/>
      <c r="M18" s="44"/>
      <c r="N18" s="44"/>
      <c r="O18" s="44"/>
      <c r="P18" s="44"/>
      <c r="Q18" s="44"/>
      <c r="R18" s="44"/>
      <c r="S18" s="44"/>
      <c r="T18" s="44"/>
      <c r="U18" s="44"/>
      <c r="V18" s="44"/>
      <c r="W18" s="44"/>
      <c r="X18" s="44"/>
      <c r="Y18" s="45"/>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s="3" customFormat="1" ht="30" customHeight="1" thickBot="1" x14ac:dyDescent="0.25">
      <c r="A19" s="58"/>
      <c r="B19" s="81" t="s">
        <v>56</v>
      </c>
      <c r="C19" s="74" t="s">
        <v>57</v>
      </c>
      <c r="D19" s="27">
        <v>0.03</v>
      </c>
      <c r="E19" s="67">
        <f t="shared" ca="1" si="7"/>
        <v>45276</v>
      </c>
      <c r="F19" s="67">
        <f ca="1">E19+1</f>
        <v>45277</v>
      </c>
      <c r="G19" s="17"/>
      <c r="H19" s="17"/>
      <c r="I19" s="44"/>
      <c r="J19" s="44"/>
      <c r="K19" s="44"/>
      <c r="L19" s="44"/>
      <c r="M19" s="44"/>
      <c r="N19" s="44"/>
      <c r="O19" s="44"/>
      <c r="P19" s="44"/>
      <c r="Q19" s="44"/>
      <c r="R19" s="44"/>
      <c r="S19" s="44"/>
      <c r="T19" s="44"/>
      <c r="U19" s="44"/>
      <c r="V19" s="44"/>
      <c r="W19" s="44"/>
      <c r="X19" s="44"/>
      <c r="Y19" s="45"/>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s="3" customFormat="1" ht="30" customHeight="1" thickBot="1" x14ac:dyDescent="0.25">
      <c r="A20" s="58"/>
      <c r="B20" s="81" t="s">
        <v>58</v>
      </c>
      <c r="C20" s="74" t="s">
        <v>50</v>
      </c>
      <c r="D20" s="27">
        <v>0.02</v>
      </c>
      <c r="E20" s="67">
        <f t="shared" ca="1" si="7"/>
        <v>45277</v>
      </c>
      <c r="F20" s="67">
        <f ca="1">E20+1</f>
        <v>45278</v>
      </c>
      <c r="G20" s="17"/>
      <c r="H20" s="17"/>
      <c r="I20" s="44"/>
      <c r="J20" s="44"/>
      <c r="K20" s="44"/>
      <c r="L20" s="44"/>
      <c r="M20" s="44"/>
      <c r="N20" s="44"/>
      <c r="O20" s="44"/>
      <c r="P20" s="44"/>
      <c r="Q20" s="44"/>
      <c r="R20" s="44"/>
      <c r="S20" s="44"/>
      <c r="T20" s="44"/>
      <c r="U20" s="44"/>
      <c r="V20" s="44"/>
      <c r="W20" s="44"/>
      <c r="X20" s="44"/>
      <c r="Y20" s="45"/>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s="3" customFormat="1" ht="30" customHeight="1" thickBot="1" x14ac:dyDescent="0.25">
      <c r="A21" s="58"/>
      <c r="B21" s="81" t="s">
        <v>59</v>
      </c>
      <c r="C21" s="74" t="s">
        <v>60</v>
      </c>
      <c r="D21" s="27">
        <v>0.01</v>
      </c>
      <c r="E21" s="67">
        <f t="shared" ca="1" si="7"/>
        <v>45278</v>
      </c>
      <c r="F21" s="67">
        <f ca="1">E21+2</f>
        <v>45280</v>
      </c>
      <c r="G21" s="17"/>
      <c r="H21" s="17"/>
      <c r="I21" s="44"/>
      <c r="J21" s="44"/>
      <c r="K21" s="44"/>
      <c r="L21" s="44"/>
      <c r="M21" s="44"/>
      <c r="N21" s="44"/>
      <c r="O21" s="44"/>
      <c r="P21" s="44"/>
      <c r="Q21" s="44"/>
      <c r="R21" s="44"/>
      <c r="S21" s="44"/>
      <c r="T21" s="44"/>
      <c r="U21" s="44"/>
      <c r="V21" s="44"/>
      <c r="W21" s="44"/>
      <c r="X21" s="44"/>
      <c r="Y21" s="45"/>
      <c r="Z21" s="44"/>
      <c r="AA21" s="44"/>
      <c r="AB21" s="44"/>
      <c r="AC21" s="44"/>
      <c r="AD21" s="44"/>
      <c r="AE21" s="44"/>
      <c r="AF21" s="44"/>
      <c r="AG21" s="44"/>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s="3" customFormat="1" ht="30" customHeight="1" thickBot="1" x14ac:dyDescent="0.25">
      <c r="A22" s="58" t="s">
        <v>30</v>
      </c>
      <c r="B22" s="28" t="s">
        <v>61</v>
      </c>
      <c r="C22" s="75"/>
      <c r="D22" s="29"/>
      <c r="E22" s="30"/>
      <c r="F22" s="31"/>
      <c r="G22" s="17"/>
      <c r="H22" s="17" t="str">
        <f t="shared" si="6"/>
        <v/>
      </c>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s="3" customFormat="1" ht="30" customHeight="1" thickBot="1" x14ac:dyDescent="0.25">
      <c r="A23" s="58"/>
      <c r="B23" s="82" t="s">
        <v>62</v>
      </c>
      <c r="C23" s="76" t="s">
        <v>63</v>
      </c>
      <c r="D23" s="32">
        <v>0.01</v>
      </c>
      <c r="E23" s="68">
        <f ca="1">F21</f>
        <v>45280</v>
      </c>
      <c r="F23" s="68">
        <f ca="1">E23+3</f>
        <v>45283</v>
      </c>
      <c r="G23" s="17"/>
      <c r="H23" s="17">
        <f t="shared" ca="1" si="6"/>
        <v>4</v>
      </c>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s="3" customFormat="1" ht="30" customHeight="1" thickBot="1" x14ac:dyDescent="0.25">
      <c r="A24" s="58"/>
      <c r="B24" s="82" t="s">
        <v>64</v>
      </c>
      <c r="C24" s="76" t="s">
        <v>63</v>
      </c>
      <c r="D24" s="32">
        <v>0</v>
      </c>
      <c r="E24" s="68">
        <f ca="1">F23</f>
        <v>45283</v>
      </c>
      <c r="F24" s="68">
        <f ca="1">E24+2</f>
        <v>45285</v>
      </c>
      <c r="G24" s="17"/>
      <c r="H24" s="17">
        <f t="shared" ca="1" si="6"/>
        <v>3</v>
      </c>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s="3" customFormat="1" ht="30" customHeight="1" thickBot="1" x14ac:dyDescent="0.25">
      <c r="A25" s="58"/>
      <c r="B25" s="82" t="s">
        <v>65</v>
      </c>
      <c r="C25" s="76" t="s">
        <v>66</v>
      </c>
      <c r="D25" s="32">
        <v>0</v>
      </c>
      <c r="E25" s="68">
        <f ca="1">F24</f>
        <v>45285</v>
      </c>
      <c r="F25" s="68">
        <f ca="1">E25+6</f>
        <v>45291</v>
      </c>
      <c r="G25" s="17"/>
      <c r="H25" s="17">
        <f t="shared" ca="1" si="6"/>
        <v>7</v>
      </c>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s="3" customFormat="1" ht="30" customHeight="1" thickBot="1" x14ac:dyDescent="0.25">
      <c r="A26" s="58"/>
      <c r="B26" s="82" t="s">
        <v>67</v>
      </c>
      <c r="C26" s="76" t="s">
        <v>66</v>
      </c>
      <c r="D26" s="32">
        <v>0</v>
      </c>
      <c r="E26" s="68">
        <f ca="1">F25</f>
        <v>45291</v>
      </c>
      <c r="F26" s="68">
        <f ca="1">E26+6</f>
        <v>45297</v>
      </c>
      <c r="G26" s="17"/>
      <c r="H26" s="17">
        <f t="shared" ca="1" si="6"/>
        <v>7</v>
      </c>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s="3" customFormat="1" ht="30" customHeight="1" thickBot="1" x14ac:dyDescent="0.25">
      <c r="A27" s="58"/>
      <c r="B27" s="82" t="s">
        <v>68</v>
      </c>
      <c r="C27" s="76" t="s">
        <v>69</v>
      </c>
      <c r="D27" s="32">
        <v>0</v>
      </c>
      <c r="E27" s="68">
        <f ca="1">F26</f>
        <v>45297</v>
      </c>
      <c r="F27" s="68">
        <f ca="1">E27+11</f>
        <v>45308</v>
      </c>
      <c r="G27" s="17"/>
      <c r="H27" s="17">
        <f t="shared" ca="1" si="6"/>
        <v>12</v>
      </c>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s="3" customFormat="1" ht="30" customHeight="1" thickBot="1" x14ac:dyDescent="0.25">
      <c r="A28" s="58"/>
      <c r="B28" s="82" t="s">
        <v>70</v>
      </c>
      <c r="C28" s="76" t="s">
        <v>69</v>
      </c>
      <c r="D28" s="32">
        <v>0</v>
      </c>
      <c r="E28" s="68">
        <f ca="1">F27</f>
        <v>45308</v>
      </c>
      <c r="F28" s="68">
        <f ca="1">E28+6</f>
        <v>45314</v>
      </c>
      <c r="G28" s="17"/>
      <c r="H28" s="17"/>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s="3" customFormat="1" ht="30" customHeight="1" thickBot="1" x14ac:dyDescent="0.25">
      <c r="A29" s="58" t="s">
        <v>30</v>
      </c>
      <c r="B29" s="33" t="s">
        <v>71</v>
      </c>
      <c r="C29" s="77"/>
      <c r="D29" s="34"/>
      <c r="E29" s="35"/>
      <c r="F29" s="36"/>
      <c r="G29" s="17"/>
      <c r="H29" s="17" t="str">
        <f t="shared" si="6"/>
        <v/>
      </c>
      <c r="I29" s="44"/>
      <c r="J29" s="44"/>
      <c r="K29" s="44"/>
      <c r="L29" s="44"/>
      <c r="M29" s="44"/>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s="3" customFormat="1" ht="30" customHeight="1" thickBot="1" x14ac:dyDescent="0.25">
      <c r="A30" s="58"/>
      <c r="B30" s="83" t="s">
        <v>72</v>
      </c>
      <c r="C30" s="78" t="s">
        <v>73</v>
      </c>
      <c r="D30" s="37">
        <v>0</v>
      </c>
      <c r="E30" s="69">
        <f ca="1">F28</f>
        <v>45314</v>
      </c>
      <c r="F30" s="69">
        <f ca="1">E30+1</f>
        <v>45315</v>
      </c>
      <c r="G30" s="17"/>
      <c r="H30" s="17">
        <f t="shared" ca="1" si="6"/>
        <v>2</v>
      </c>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s="3" customFormat="1" ht="30" customHeight="1" thickBot="1" x14ac:dyDescent="0.25">
      <c r="A31" s="58"/>
      <c r="B31" s="83" t="s">
        <v>74</v>
      </c>
      <c r="C31" s="78" t="s">
        <v>75</v>
      </c>
      <c r="D31" s="37">
        <v>0</v>
      </c>
      <c r="E31" s="69">
        <f t="shared" ref="E31:E39" ca="1" si="8">F30</f>
        <v>45315</v>
      </c>
      <c r="F31" s="69">
        <f ca="1">E31+1</f>
        <v>45316</v>
      </c>
      <c r="G31" s="17"/>
      <c r="H31" s="17">
        <f t="shared" ca="1" si="6"/>
        <v>2</v>
      </c>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s="3" customFormat="1" ht="30" customHeight="1" thickBot="1" x14ac:dyDescent="0.25">
      <c r="A32" s="58"/>
      <c r="B32" s="83" t="s">
        <v>76</v>
      </c>
      <c r="C32" s="78" t="s">
        <v>50</v>
      </c>
      <c r="D32" s="37">
        <v>0</v>
      </c>
      <c r="E32" s="69">
        <f t="shared" ca="1" si="8"/>
        <v>45316</v>
      </c>
      <c r="F32" s="69">
        <f ca="1">E32+1</f>
        <v>45317</v>
      </c>
      <c r="G32" s="17"/>
      <c r="H32" s="17">
        <f t="shared" ca="1" si="6"/>
        <v>2</v>
      </c>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s="3" customFormat="1" ht="30" customHeight="1" thickBot="1" x14ac:dyDescent="0.25">
      <c r="A33" s="58"/>
      <c r="B33" s="83" t="s">
        <v>77</v>
      </c>
      <c r="C33" s="78" t="s">
        <v>53</v>
      </c>
      <c r="D33" s="37">
        <v>0</v>
      </c>
      <c r="E33" s="69">
        <f t="shared" ca="1" si="8"/>
        <v>45317</v>
      </c>
      <c r="F33" s="69">
        <f ca="1">E33+1</f>
        <v>45318</v>
      </c>
      <c r="G33" s="17"/>
      <c r="H33" s="17">
        <f t="shared" ca="1" si="6"/>
        <v>2</v>
      </c>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s="3" customFormat="1" ht="30" customHeight="1" thickBot="1" x14ac:dyDescent="0.25">
      <c r="A34" s="58"/>
      <c r="B34" s="83" t="s">
        <v>78</v>
      </c>
      <c r="C34" s="78" t="s">
        <v>79</v>
      </c>
      <c r="D34" s="37">
        <v>0</v>
      </c>
      <c r="E34" s="69">
        <f t="shared" ca="1" si="8"/>
        <v>45318</v>
      </c>
      <c r="F34" s="69">
        <f ca="1">E34+2</f>
        <v>45320</v>
      </c>
      <c r="G34" s="17"/>
      <c r="H34" s="17"/>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s="3" customFormat="1" ht="30" customHeight="1" thickBot="1" x14ac:dyDescent="0.25">
      <c r="A35" s="58"/>
      <c r="B35" s="83" t="s">
        <v>80</v>
      </c>
      <c r="C35" s="78" t="s">
        <v>81</v>
      </c>
      <c r="D35" s="37">
        <v>0</v>
      </c>
      <c r="E35" s="69">
        <f t="shared" ca="1" si="8"/>
        <v>45320</v>
      </c>
      <c r="F35" s="69">
        <f ca="1">E35+2</f>
        <v>45322</v>
      </c>
      <c r="G35" s="17"/>
      <c r="H35" s="17"/>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s="3" customFormat="1" ht="30" customHeight="1" thickBot="1" x14ac:dyDescent="0.25">
      <c r="A36" s="58"/>
      <c r="B36" s="83" t="s">
        <v>82</v>
      </c>
      <c r="C36" s="78" t="s">
        <v>50</v>
      </c>
      <c r="D36" s="37">
        <v>0</v>
      </c>
      <c r="E36" s="69">
        <f t="shared" ca="1" si="8"/>
        <v>45322</v>
      </c>
      <c r="F36" s="69">
        <f ca="1">E36+5</f>
        <v>45327</v>
      </c>
      <c r="G36" s="17"/>
      <c r="H36" s="17"/>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s="3" customFormat="1" ht="30" customHeight="1" thickBot="1" x14ac:dyDescent="0.25">
      <c r="A37" s="58"/>
      <c r="B37" s="83" t="s">
        <v>83</v>
      </c>
      <c r="C37" s="78" t="s">
        <v>75</v>
      </c>
      <c r="D37" s="37">
        <v>0</v>
      </c>
      <c r="E37" s="69">
        <f t="shared" ca="1" si="8"/>
        <v>45327</v>
      </c>
      <c r="F37" s="69">
        <f ca="1">E37+5</f>
        <v>45332</v>
      </c>
      <c r="G37" s="17"/>
      <c r="H37" s="17"/>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s="3" customFormat="1" ht="30" customHeight="1" thickBot="1" x14ac:dyDescent="0.25">
      <c r="A38" s="58"/>
      <c r="B38" s="83" t="s">
        <v>84</v>
      </c>
      <c r="C38" s="78" t="s">
        <v>45</v>
      </c>
      <c r="D38" s="37">
        <v>0</v>
      </c>
      <c r="E38" s="69">
        <f t="shared" ca="1" si="8"/>
        <v>45332</v>
      </c>
      <c r="F38" s="69">
        <f ca="1">E38+3</f>
        <v>45335</v>
      </c>
      <c r="G38" s="17"/>
      <c r="H38" s="17"/>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s="3" customFormat="1" ht="30" customHeight="1" thickBot="1" x14ac:dyDescent="0.25">
      <c r="A39" s="58"/>
      <c r="B39" s="83" t="s">
        <v>85</v>
      </c>
      <c r="C39" s="78" t="s">
        <v>86</v>
      </c>
      <c r="D39" s="37">
        <v>0</v>
      </c>
      <c r="E39" s="69">
        <f t="shared" ca="1" si="8"/>
        <v>45335</v>
      </c>
      <c r="F39" s="69">
        <f ca="1">E39+3</f>
        <v>45338</v>
      </c>
      <c r="G39" s="17"/>
      <c r="H39" s="17">
        <f t="shared" ca="1" si="6"/>
        <v>4</v>
      </c>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s="3" customFormat="1" ht="30" customHeight="1" thickBot="1" x14ac:dyDescent="0.25">
      <c r="A40" s="58" t="s">
        <v>32</v>
      </c>
      <c r="B40" s="84"/>
      <c r="C40" s="79"/>
      <c r="D40" s="16"/>
      <c r="E40" s="70"/>
      <c r="F40" s="70"/>
      <c r="G40" s="17"/>
      <c r="H40" s="17" t="str">
        <f t="shared" si="6"/>
        <v/>
      </c>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s="3" customFormat="1" ht="30" customHeight="1" thickBot="1" x14ac:dyDescent="0.25">
      <c r="A41" s="59" t="s">
        <v>31</v>
      </c>
      <c r="B41" s="38" t="s">
        <v>2</v>
      </c>
      <c r="C41" s="39"/>
      <c r="D41" s="40"/>
      <c r="E41" s="41"/>
      <c r="F41" s="42"/>
      <c r="G41" s="43"/>
      <c r="H41" s="43" t="str">
        <f t="shared" si="6"/>
        <v/>
      </c>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row>
    <row r="42" spans="1:64" ht="30" customHeight="1" x14ac:dyDescent="0.2">
      <c r="G42" s="6"/>
    </row>
    <row r="43" spans="1:64" ht="30" customHeight="1" x14ac:dyDescent="0.2">
      <c r="C43" s="14"/>
      <c r="F43" s="60"/>
    </row>
    <row r="44" spans="1:64" ht="30" customHeight="1" x14ac:dyDescent="0.2">
      <c r="C44" s="15"/>
    </row>
  </sheetData>
  <mergeCells count="12">
    <mergeCell ref="C3:D3"/>
    <mergeCell ref="C4:D4"/>
    <mergeCell ref="B5:G5"/>
    <mergeCell ref="AK4:AQ4"/>
    <mergeCell ref="AR4:AX4"/>
    <mergeCell ref="AY4:BE4"/>
    <mergeCell ref="BF4:BL4"/>
    <mergeCell ref="E3:F3"/>
    <mergeCell ref="I4:O4"/>
    <mergeCell ref="P4:V4"/>
    <mergeCell ref="W4:AC4"/>
    <mergeCell ref="AD4:AJ4"/>
  </mergeCells>
  <conditionalFormatting sqref="D7:D41">
    <cfRule type="dataBar" priority="14">
      <dataBar>
        <cfvo type="num" val="0"/>
        <cfvo type="num" val="1"/>
        <color theme="0" tint="-0.249977111117893"/>
      </dataBar>
      <extLst>
        <ext xmlns:x14="http://schemas.microsoft.com/office/spreadsheetml/2009/9/main" uri="{B025F937-C7B1-47D3-B67F-A62EFF666E3E}">
          <x14:id>{B0389232-4C98-4A03-AD0E-39F63BAD1F53}</x14:id>
        </ext>
      </extLst>
    </cfRule>
  </conditionalFormatting>
  <conditionalFormatting sqref="I5:BL41">
    <cfRule type="expression" dxfId="2" priority="33">
      <formula>AND(TODAY()&gt;=I$5,TODAY()&lt;J$5)</formula>
    </cfRule>
  </conditionalFormatting>
  <conditionalFormatting sqref="I7:BL41">
    <cfRule type="expression" dxfId="1" priority="27">
      <formula>AND(task_start&lt;=I$5,ROUNDDOWN((task_end-task_start+1)*task_progress,0)+task_start-1&gt;=I$5)</formula>
    </cfRule>
    <cfRule type="expression" dxfId="0" priority="28" stopIfTrue="1">
      <formula>AND(task_end&gt;=I$5,task_start&lt;J$5)</formula>
    </cfRule>
  </conditionalFormatting>
  <dataValidations count="1">
    <dataValidation type="whole" operator="greaterThanOrEqual" allowBlank="1" showInputMessage="1" promptTitle="Display Week" prompt="Changing this number will scroll the Gantt Chart view." sqref="E4" xr:uid="{00000000-0002-0000-0000-000000000000}">
      <formula1>1</formula1>
    </dataValidation>
  </dataValidations>
  <hyperlinks>
    <hyperlink ref="I2" r:id="rId1" xr:uid="{00000000-0004-0000-0000-000000000000}"/>
    <hyperlink ref="I1" r:id="rId2" xr:uid="{00000000-0004-0000-0000-000001000000}"/>
  </hyperlinks>
  <printOptions horizontalCentered="1"/>
  <pageMargins left="0.35" right="0.35" top="0.35" bottom="0.5" header="0.3" footer="0.3"/>
  <pageSetup scale="57" fitToHeight="0" orientation="landscape" r:id="rId3"/>
  <headerFooter differentFirst="1" scaleWithDoc="0">
    <oddFooter>Page &amp;P of &amp;N</oddFooter>
  </headerFooter>
  <ignoredErrors>
    <ignoredError sqref="F18" formula="1"/>
  </ignoredErrors>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D7:D41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6"/>
  <sheetViews>
    <sheetView showGridLines="0" topLeftCell="A13" zoomScaleNormal="100" workbookViewId="0"/>
  </sheetViews>
  <sheetFormatPr baseColWidth="10" defaultColWidth="9.1640625" defaultRowHeight="14" x14ac:dyDescent="0.2"/>
  <cols>
    <col min="1" max="1" width="87.1640625" style="48" customWidth="1"/>
    <col min="2" max="16384" width="9.1640625" style="2"/>
  </cols>
  <sheetData>
    <row r="1" spans="1:2" ht="46.5" customHeight="1" x14ac:dyDescent="0.2"/>
    <row r="2" spans="1:2" s="50" customFormat="1" ht="16" x14ac:dyDescent="0.2">
      <c r="A2" s="49" t="s">
        <v>15</v>
      </c>
      <c r="B2" s="49"/>
    </row>
    <row r="3" spans="1:2" s="54" customFormat="1" ht="27" customHeight="1" x14ac:dyDescent="0.2">
      <c r="A3" s="55" t="s">
        <v>20</v>
      </c>
      <c r="B3" s="55"/>
    </row>
    <row r="4" spans="1:2" s="51" customFormat="1" ht="26" x14ac:dyDescent="0.3">
      <c r="A4" s="52" t="s">
        <v>14</v>
      </c>
    </row>
    <row r="5" spans="1:2" ht="74.25" customHeight="1" x14ac:dyDescent="0.2">
      <c r="A5" s="53" t="s">
        <v>23</v>
      </c>
    </row>
    <row r="6" spans="1:2" ht="26.25" customHeight="1" x14ac:dyDescent="0.2">
      <c r="A6" s="52" t="s">
        <v>28</v>
      </c>
    </row>
    <row r="7" spans="1:2" s="48" customFormat="1" ht="205" customHeight="1" x14ac:dyDescent="0.2">
      <c r="A7" s="57" t="s">
        <v>27</v>
      </c>
    </row>
    <row r="8" spans="1:2" s="51" customFormat="1" ht="26" x14ac:dyDescent="0.3">
      <c r="A8" s="52" t="s">
        <v>16</v>
      </c>
    </row>
    <row r="9" spans="1:2" ht="48" x14ac:dyDescent="0.2">
      <c r="A9" s="53" t="s">
        <v>24</v>
      </c>
    </row>
    <row r="10" spans="1:2" s="48" customFormat="1" ht="28" customHeight="1" x14ac:dyDescent="0.2">
      <c r="A10" s="56" t="s">
        <v>22</v>
      </c>
    </row>
    <row r="11" spans="1:2" s="51" customFormat="1" ht="26" x14ac:dyDescent="0.3">
      <c r="A11" s="52" t="s">
        <v>13</v>
      </c>
    </row>
    <row r="12" spans="1:2" ht="32" x14ac:dyDescent="0.2">
      <c r="A12" s="53" t="s">
        <v>21</v>
      </c>
    </row>
    <row r="13" spans="1:2" s="48" customFormat="1" ht="28" customHeight="1" x14ac:dyDescent="0.2">
      <c r="A13" s="56" t="s">
        <v>7</v>
      </c>
    </row>
    <row r="14" spans="1:2" s="51" customFormat="1" ht="26" x14ac:dyDescent="0.3">
      <c r="A14" s="52" t="s">
        <v>17</v>
      </c>
    </row>
    <row r="15" spans="1:2" ht="75" customHeight="1" x14ac:dyDescent="0.2">
      <c r="A15" s="53" t="s">
        <v>18</v>
      </c>
    </row>
    <row r="16" spans="1:2" ht="64" x14ac:dyDescent="0.2">
      <c r="A16" s="53" t="s">
        <v>19</v>
      </c>
    </row>
  </sheetData>
  <hyperlinks>
    <hyperlink ref="A13" r:id="rId1" xr:uid="{00000000-0004-0000-0100-000000000000}"/>
    <hyperlink ref="A10" r:id="rId2" xr:uid="{00000000-0004-0000-0100-000001000000}"/>
    <hyperlink ref="A3" r:id="rId3" xr:uid="{00000000-0004-0000-0100-000002000000}"/>
    <hyperlink ref="A2" r:id="rId4" xr:uid="{00000000-0004-0000-0100-000003000000}"/>
  </hyperlinks>
  <pageMargins left="0.5" right="0.5" top="0.5" bottom="0.5" header="0.3" footer="0.3"/>
  <pageSetup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ProjectSchedule</vt:lpstr>
      <vt:lpstr>About</vt:lpstr>
      <vt:lpstr>Display_Week</vt:lpstr>
      <vt:lpstr>ProjectSchedule!Print_Titles</vt:lpstr>
      <vt:lpstr>Project_Start</vt:lpstr>
      <vt:lpstr>ProjectSchedule!task_end</vt:lpstr>
      <vt:lpstr>ProjectSchedule!task_progress</vt:lpstr>
      <vt:lpstr>ProjectSchedule!task_start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2019-03-19T17:17:03Z</dcterms:created>
  <dcterms:modified xsi:type="dcterms:W3CDTF">2023-12-04T15:25:48Z</dcterms:modified>
</cp:coreProperties>
</file>